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D6544AA2-150F-4D10-89D4-F6DD7477F24F}"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SOPS!$A$10:$L$250</definedName>
    <definedName name="_xlnm.Print_Titles" localSheetId="0">SOPS!$9:$12</definedName>
    <definedName name="_xlnm.Print_Area" localSheetId="0">SOPS!$B$1:$L$253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34" i="1" l="1"/>
  <c r="L126" i="1"/>
  <c r="L246" i="1" l="1"/>
  <c r="J246" i="1"/>
  <c r="L242" i="1"/>
  <c r="J242" i="1"/>
  <c r="L238" i="1"/>
  <c r="J238"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250" i="1"/>
  <c r="B18" i="1" l="1"/>
  <c r="B22" i="1" s="1"/>
  <c r="L250" i="1"/>
  <c r="B26" i="1" l="1"/>
  <c r="B30" i="1" l="1"/>
  <c r="B34" i="1" s="1"/>
  <c r="B38" i="1" l="1"/>
  <c r="B42" i="1" s="1"/>
  <c r="B46" i="1" s="1"/>
  <c r="B50" i="1" l="1"/>
  <c r="B54" i="1" l="1"/>
  <c r="J1" i="4"/>
  <c r="B58" i="1" l="1"/>
  <c r="B62" i="1" s="1"/>
  <c r="B66" i="1" s="1"/>
  <c r="B70" i="1" s="1"/>
  <c r="B74" i="1" s="1"/>
  <c r="B78" i="1" s="1"/>
  <c r="B82" i="1" s="1"/>
  <c r="B86" i="1" s="1"/>
  <c r="B90" i="1" s="1"/>
  <c r="B94" i="1" s="1"/>
  <c r="B98" i="1" s="1"/>
  <c r="B102" i="1" s="1"/>
  <c r="B106" i="1" s="1"/>
  <c r="B110" i="1" s="1"/>
  <c r="B114" i="1" s="1"/>
  <c r="B118" i="1" s="1"/>
  <c r="B122" i="1" s="1"/>
  <c r="L1" i="4"/>
  <c r="B126" i="1" l="1"/>
  <c r="B130" i="1" s="1"/>
  <c r="L9" i="1"/>
  <c r="B9" i="1"/>
  <c r="B134" i="1" l="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L1" i="1"/>
  <c r="F4" i="1"/>
  <c r="B242" i="1" l="1"/>
  <c r="B246" i="1" s="1"/>
  <c r="K9" i="1"/>
  <c r="F5" i="1" l="1"/>
  <c r="Q2" i="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<sst xmlns="http://schemas.openxmlformats.org/spreadsheetml/2006/main" count="739" uniqueCount="273">
  <si>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</si>
  <si>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</si>
  <si>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</si>
  <si>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</si>
  <si>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</si>
  <si>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</si>
  <si>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</si>
  <si>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</si>
  <si>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</si>
  <si>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</si>
  <si>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</si>
  <si>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</si>
  <si>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</si>
  <si>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</si>
  <si>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</si>
  <si>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</si>
  <si>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</si>
  <si>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</si>
  <si>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</si>
  <si>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</si>
  <si>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</si>
  <si>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</si>
  <si>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</si>
  <si>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</si>
  <si>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</si>
  <si>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</si>
  <si>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</si>
  <si>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</si>
  <si>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</si>
  <si>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</si>
  <si>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</si>
  <si>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</si>
  <si>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</si>
  <si>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</si>
  <si>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</si>
  <si>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</si>
  <si>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</si>
  <si>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</si>
  <si>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</si>
  <si>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</si>
  <si>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</si>
  <si>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</si>
  <si>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</si>
  <si>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</si>
  <si>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</si>
  <si>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</si>
  <si>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</si>
  <si>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</si>
  <si>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</si>
  <si>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</si>
  <si>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</si>
  <si>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</si>
  <si>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</si>
  <si>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</si>
  <si>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</si>
  <si>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</si>
  <si>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</si>
  <si>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</si>
  <si>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</si>
  <si>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</si>
  <si>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</si>
  <si>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</si>
  <si>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</si>
  <si>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</si>
  <si>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</si>
  <si>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</si>
  <si>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</si>
  <si>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</si>
  <si>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</si>
  <si>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</si>
  <si>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</si>
  <si>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</si>
  <si>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</si>
  <si>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</si>
  <si>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</si>
  <si>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</si>
  <si>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</si>
  <si>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</si>
  <si>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</si>
  <si>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</si>
  <si>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</si>
  <si>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</si>
  <si>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</si>
  <si>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</si>
  <si>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</si>
  <si>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</si>
  <si>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</si>
  <si>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</si>
  <si>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</si>
  <si>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</si>
  <si>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</si>
  <si>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</si>
  <si>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</si>
  <si>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</si>
  <si>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</si>
  <si>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</si>
  <si>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</si>
  <si>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</si>
  <si>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</si>
  <si>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</si>
  <si>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</si>
  <si>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</si>
  <si>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</si>
  <si>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</si>
  <si>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</si>
  <si>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</si>
  <si>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</si>
  <si>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</si>
  <si>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</si>
  <si>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</si>
  <si>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</si>
  <si>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</si>
  <si>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</si>
  <si>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</si>
  <si>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</si>
  <si>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</si>
  <si>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</si>
  <si>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</si>
  <si>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</si>
  <si>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</si>
  <si>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</si>
  <si>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</si>
  <si>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</si>
  <si>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</si>
  <si>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</si>
  <si>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</si>
  <si>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</si>
  <si>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</si>
  <si>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</si>
  <si>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</si>
  <si>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</si>
  <si>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</si>
  <si>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</si>
  <si>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</si>
  <si>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</si>
  <si>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</si>
  <si>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</si>
  <si>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</si>
  <si>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Tomáš Brada</t>
  </si>
  <si>
    <t>2018_OTSKP</t>
  </si>
  <si>
    <t>KUS</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</si>
  <si>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</si>
  <si>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</si>
  <si>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</si>
  <si>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</si>
  <si>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</si>
  <si>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</si>
  <si>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747112</t>
  </si>
  <si>
    <t>KONTROLA MANIPULAČNÍCH, OVLÁDACÍCH NEBO RELÉOVÝCH ROZVADĚČŮ, 1 POLE</t>
  </si>
  <si>
    <t>747125</t>
  </si>
  <si>
    <t>OŽIVENÍ JEDNOHO POLE ROZVADĚČE ZHOTOVENÉHO SUBDODAVATELEM V PODMÍNKÁCH EXTERNÍ MONTÁŽE SE SLOŽITOU VÝSTROJÍ</t>
  </si>
  <si>
    <t>747701</t>
  </si>
  <si>
    <t>DOKONČOVACÍ MONTÁŽNÍ PRÁCE NA ELEKTRICKÉM ZAŘÍZENÍ</t>
  </si>
  <si>
    <t>HOD</t>
  </si>
  <si>
    <t>747702</t>
  </si>
  <si>
    <t>ÚPRAVA ZAPOJENÍ STÁVAJÍCÍCH KABELOVÝCH SKŘÍNÍ/ROZVADĚČŮ</t>
  </si>
  <si>
    <t>747703</t>
  </si>
  <si>
    <t>ZKUŠEBNÍ PROVOZ</t>
  </si>
  <si>
    <t>747704</t>
  </si>
  <si>
    <t>ZAŠKOLENÍ OBSLUHY</t>
  </si>
  <si>
    <t>748151</t>
  </si>
  <si>
    <t>BEZPEČNOSTNÍ TABULKA</t>
  </si>
  <si>
    <t>748241</t>
  </si>
  <si>
    <t>PÍSMENA A ČÍSLICE VÝŠKY DO 40 MM</t>
  </si>
  <si>
    <t>703411</t>
  </si>
  <si>
    <t>ELEKTROINSTALAČNÍ TRUBKA PLASTOVÁ VČETNĚ UPEVNĚNÍ A PŘÍSLUŠENSTVÍ DN PRŮMĚRU DO 25 MM</t>
  </si>
  <si>
    <t>M</t>
  </si>
  <si>
    <t>75J321</t>
  </si>
  <si>
    <t>KABEL SDĚLOVACÍ PRO STRUKTUROVANOU KABELÁŽ FTP/STP</t>
  </si>
  <si>
    <t>KMPÁR</t>
  </si>
  <si>
    <t>75J32X</t>
  </si>
  <si>
    <t>KABEL SDĚLOVACÍ PRO STRUKTUROVANOU KABELÁŽ FTP/STP - MONTÁŽ</t>
  </si>
  <si>
    <t>742F12</t>
  </si>
  <si>
    <t>KABEL NN NEBO VODIČ JEDNOŽÍLOVÝ CU S PLASTOVOU IZOLACÍ OD 4 DO 16 MM2</t>
  </si>
  <si>
    <t>742K12</t>
  </si>
  <si>
    <t>UKONČENÍ JEDNOŽÍLOVÉHO KABELU V ROZVADĚČI NEBO NA PŘÍSTROJI OD 4 DO 16 MM2</t>
  </si>
  <si>
    <t>742G11</t>
  </si>
  <si>
    <t>KABEL NN DVOU- A TŘÍŽÍLOVÝ CU S PLASTOVOU IZOLACÍ DO 2,5 MM2</t>
  </si>
  <si>
    <t>742L11</t>
  </si>
  <si>
    <t>UKONČENÍ DVOU AŽ PĚTIŽÍLOVÉHO KABELU V ROZVADĚČI NEBO NA PŘÍSTROJI DO 2,5 MM2</t>
  </si>
  <si>
    <t>742P13</t>
  </si>
  <si>
    <t>ZATAŽENÍ KABELU DO CHRÁNIČKY - KABEL DO 4 KG/M</t>
  </si>
  <si>
    <t>742P15</t>
  </si>
  <si>
    <t>OZNAČOVACÍ ŠTÍTEK NA KABEL</t>
  </si>
  <si>
    <t>741C02</t>
  </si>
  <si>
    <t>UZEMŇOVACÍ SVORKA</t>
  </si>
  <si>
    <t>744R21</t>
  </si>
  <si>
    <t>UCPÁVKOVÁ VÝVODKA PRO KABEL O PRŮMĚRU DO 13 MM</t>
  </si>
  <si>
    <t>703751</t>
  </si>
  <si>
    <t>PROTIPOŽÁRNÍ UCPÁVKA POD ROZVADĚČ DO EI 90 MIN.</t>
  </si>
  <si>
    <t>M2</t>
  </si>
  <si>
    <t>744633</t>
  </si>
  <si>
    <t>JISTIČ TŘÍPÓLOVÝ (10 KA) OD 13 DO 20 A</t>
  </si>
  <si>
    <t>744652</t>
  </si>
  <si>
    <t>JISTIČ DC OD 4 DO 10 A</t>
  </si>
  <si>
    <t>744Q41</t>
  </si>
  <si>
    <t>SVODIČ PŘEPĚTÍ TYP 3 (TŘÍDA D) 1-2 PÓLOVÝ</t>
  </si>
  <si>
    <t>7466AU</t>
  </si>
  <si>
    <t>POSKYTNUTÍ DAT DO OSTATNÍCH SYSTÉMŮ NAPŘ. DDTS, ENERGETIKA</t>
  </si>
  <si>
    <t>Součet</t>
  </si>
  <si>
    <t>75JA23</t>
  </si>
  <si>
    <t>ZÁSUVKA DATOVÁ RJ45 DO LIŠTOVÉHO ROZVODU</t>
  </si>
  <si>
    <t>75JA2X</t>
  </si>
  <si>
    <t>ZÁSUVKA DATOVÁ RJ45 - MONTÁŽ</t>
  </si>
  <si>
    <t>744R36</t>
  </si>
  <si>
    <t>OBAL NA VÝKRESY DO ROZVADĚČE NN</t>
  </si>
  <si>
    <t>75B717R</t>
  </si>
  <si>
    <t>PŘEPĚŤOVÁ OCHRANA DATOVÉHO KABELU</t>
  </si>
  <si>
    <t>viz textová a výkresová část projektové dokumentace</t>
  </si>
  <si>
    <t>1. Položka obsahuje:
 – veškeré příslušentsví
 – kompletní montáž
2. Položka neobsahuje:
 X
3. Způsob měření:
Udává se počet kusů kompletní konstrukce nebo práce.</t>
  </si>
  <si>
    <t>75O919R</t>
  </si>
  <si>
    <t>SUDOP R-208</t>
  </si>
  <si>
    <t>ZHOTOVENÍ SERVISNÍ DATOVÉ ZÁSUVKY</t>
  </si>
  <si>
    <t>Viz textová a výkresová část projektové dokumentace</t>
  </si>
  <si>
    <t xml:space="preserve"> 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</si>
  <si>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TNS Týniště nad Orlicí, DDTS</t>
  </si>
  <si>
    <t>PS 312</t>
  </si>
  <si>
    <t>75O911</t>
  </si>
  <si>
    <t>DDTS ŽDC, INTEGRAČNÍ KONCENTRÁTOR</t>
  </si>
  <si>
    <t>75O915</t>
  </si>
  <si>
    <t>DDTS ŽDC, PŘEVODNÍK M-BUS/ ETHERNET</t>
  </si>
  <si>
    <t>75O916</t>
  </si>
  <si>
    <t>DDTS ŽDC, MODUL VYHODNOCENÍ VÝPADKU NAPĚTÍ</t>
  </si>
  <si>
    <t>75O91A</t>
  </si>
  <si>
    <t>DDTS ŽDC, KOMUNIKAČNÍ PŘEVODNÍK</t>
  </si>
  <si>
    <t>75O91X</t>
  </si>
  <si>
    <t>DDTS ŽDC, MONTÁŽ</t>
  </si>
  <si>
    <t>75O943</t>
  </si>
  <si>
    <t>DDTS ŽDC, INTEGRACE EZS</t>
  </si>
  <si>
    <t>75O947</t>
  </si>
  <si>
    <t>DDTS ŽDC, INTEGRACE OSE</t>
  </si>
  <si>
    <t>75O94A</t>
  </si>
  <si>
    <t>DDTS ŽDC, INTEGRACE KAM</t>
  </si>
  <si>
    <t>75O94B</t>
  </si>
  <si>
    <t>DDTS ŽDC, INTEGRACE AKTIVNÍHO PRVKU PŘENOSOVÉHO SYSTÉMU LTDS</t>
  </si>
  <si>
    <t>75O94E</t>
  </si>
  <si>
    <t>DDTS ŽDC, INTEGRACE NAPÁJECÍHO ZDROJE</t>
  </si>
  <si>
    <t>75O94H</t>
  </si>
  <si>
    <t>DDTS ŽDC, INTEGRACE VZT</t>
  </si>
  <si>
    <t>1. Položka obsahuje: _x000D_
- SW integraci jednoho jedné klimatizační jednotky do integračního koncentrátoru DDTS ŽDC_x000D_
- licence s potřebnými protokoly MODBUS, DBNet, S-Net, IEC 60870-5-104 atd. _x000D_
- parametrizaci a naplnění datových, technologických, telemetrických a řídicích struktur DDTS ŽDC_x000D_
- náklady na mzdy_x000D_
- programátorské práce včetně potřebného vybavení_x000D_
2. Položka neobsahuje:_x000D_
 X_x000D_
3. Způsob měření:_x000D_
Udává se počet kusů kompletní konstrukce nebo práce.</t>
  </si>
  <si>
    <t>75O94I</t>
  </si>
  <si>
    <t>DDTS ŽDC, INTEGRACE EE</t>
  </si>
  <si>
    <t>75O949</t>
  </si>
  <si>
    <t>DDTS ŽDC, INTEGRACE ZPDP</t>
  </si>
  <si>
    <t>75O94K</t>
  </si>
  <si>
    <t>DDTS ŽDC, PARAMETRIZACE EZS</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</si>
  <si>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</si>
  <si>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</si>
  <si>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</si>
  <si>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</si>
  <si>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</si>
  <si>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</si>
  <si>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</si>
  <si>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</si>
  <si>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</si>
  <si>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</si>
  <si>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</si>
  <si>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</si>
  <si>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</si>
  <si>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</si>
  <si>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</si>
  <si>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75O961</t>
  </si>
  <si>
    <t>DDTS ŽDC, SPOLUPRÁCE ZHOTOVITELE URČENÉHO ZAŘÍZENÍ PŘI INTEGRACI DO DDTS</t>
  </si>
  <si>
    <t>Dodávka a montáž DDTS</t>
  </si>
  <si>
    <t>75K421</t>
  </si>
  <si>
    <t>MĚNIČ NAPĚTÍ 48 V DC/12, 24, 60 V DC DO 100 VA</t>
  </si>
  <si>
    <t>75K42X</t>
  </si>
  <si>
    <t>MĚNIČ NAPĚTÍ 48 V DC/12, 24, 60 V DC - MONTÁŽ</t>
  </si>
  <si>
    <t>74F323</t>
  </si>
  <si>
    <t>PROTOKOL UTZ</t>
  </si>
  <si>
    <t>741311R</t>
  </si>
  <si>
    <t>ZÁSUVKA INSTALAČNÍ JEDNODUCHÁ, MONTÁŽ NA DIN LIŠTU</t>
  </si>
  <si>
    <t>1. Položka obsahuje:
 – kompletní přístroj vč. příslušenství
2. Položka neobsahuje:
 X
3. Způsob měření:
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</si>
</sst>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cellStyleXfs>
  <cellXfs count="18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7" fillId="3" borderId="1" xfId="6" applyNumberFormat="1" applyFont="1" applyFill="1" applyBorder="1" applyAlignment="1" applyProtection="1">
      <alignment vertical="center" wrapText="1" shrinkToFit="1"/>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6" applyNumberFormat="1" applyFont="1" applyFill="1" applyBorder="1" applyAlignment="1" applyProtection="1">
      <alignment horizontal="center" vertical="center"/>
      <protection locked="0"/>
    </xf>
    <xf numFmtId="49" fontId="1" fillId="6" borderId="5" xfId="0" applyNumberFormat="1" applyFont="1" applyFill="1" applyBorder="1" applyAlignment="1" applyProtection="1">
      <alignment horizontal="center" vertical="center"/>
      <protection locked="0"/>
    </xf>
    <xf numFmtId="49" fontId="8" fillId="0" borderId="5" xfId="6" applyNumberFormat="1" applyFont="1" applyFill="1" applyBorder="1" applyAlignment="1" applyProtection="1">
      <alignment horizontal="left" vertical="center" wrapText="1"/>
      <protection locked="0"/>
    </xf>
    <xf numFmtId="49" fontId="8" fillId="0" borderId="4" xfId="6" applyNumberFormat="1" applyFont="1" applyFill="1" applyBorder="1" applyAlignment="1" applyProtection="1">
      <alignment horizontal="left" vertical="center" wrapText="1"/>
      <protection locked="0"/>
    </xf>
    <xf numFmtId="49" fontId="7" fillId="0" borderId="1" xfId="6"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9" fontId="8" fillId="3" borderId="19" xfId="6" applyNumberFormat="1" applyFont="1" applyFill="1" applyBorder="1" applyAlignment="1" applyProtection="1">
      <alignment horizontal="left" vertical="center" wrapText="1" shrinkToFit="1"/>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8" fillId="3" borderId="4" xfId="5" applyNumberFormat="1" applyFont="1" applyFill="1" applyBorder="1" applyAlignment="1" applyProtection="1">
      <alignment vertical="center" wrapText="1"/>
      <protection locked="0"/>
    </xf>
    <xf numFmtId="49" fontId="7" fillId="3" borderId="1" xfId="6" applyNumberFormat="1" applyFont="1" applyFill="1" applyBorder="1" applyAlignment="1" applyProtection="1">
      <alignment vertical="center" wrapText="1" shrinkToFit="1"/>
      <protection locked="0"/>
    </xf>
    <xf numFmtId="49" fontId="8" fillId="3" borderId="19" xfId="6"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49" fontId="8" fillId="3" borderId="4" xfId="6" applyNumberFormat="1" applyFont="1" applyFill="1" applyBorder="1" applyAlignment="1" applyProtection="1">
      <alignment vertical="center" wrapTex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7">
    <cellStyle name="Normální" xfId="0" builtinId="0"/>
    <cellStyle name="Normální 2" xfId="1" xr:uid="{00000000-0005-0000-0000-000001000000}"/>
    <cellStyle name="Normální 3" xfId="2" xr:uid="{00000000-0005-0000-0000-000002000000}"/>
    <cellStyle name="Normální 3 2" xfId="6" xr:uid="{00000000-0005-0000-0000-000003000000}"/>
    <cellStyle name="Normální 3 3" xfId="5" xr:uid="{00000000-0005-0000-0000-000004000000}"/>
    <cellStyle name="normální_POL.XLS" xfId="4" xr:uid="{00000000-0005-0000-0000-000005000000}"/>
    <cellStyle name="normální_SOxxxxxx" xfId="3" xr:uid="{00000000-0005-0000-0000-000006000000}"/>
  </cellStyles>
  <dxfs count="74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250"/>
  <sheetViews>
    <sheetView tabSelected="1" view="pageBreakPreview" zoomScale="90" zoomScaleNormal="85" zoomScaleSheetLayoutView="90"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3632812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36328125" style="8" customWidth="1"/>
    <col min="7" max="7" width="9" style="9" customWidth="1"/>
    <col min="8" max="8" width="13" style="9" customWidth="1"/>
    <col min="9" max="9" width="10.6328125" style="9" customWidth="1"/>
    <col min="10" max="10" width="10.36328125" style="9" customWidth="1"/>
    <col min="11" max="11" width="12.6328125" style="9" customWidth="1"/>
    <col min="12" max="12" width="19" style="9" customWidth="1"/>
    <col min="13" max="13" width="11" style="8" customWidth="1"/>
    <col min="14" max="14" width="15" style="8" customWidth="1"/>
    <col min="15" max="15" width="21.54296875" style="8" customWidth="1"/>
    <col min="16" max="16" width="9.36328125" style="8"/>
    <col min="17" max="17" width="15.36328125" style="8" customWidth="1"/>
    <col min="18" max="16384" width="9.36328125" style="8"/>
  </cols>
  <sheetData>
    <row r="1" spans="1:19" s="13" customFormat="1" ht="30.75" customHeight="1" thickTop="1" thickBot="1" x14ac:dyDescent="0.4">
      <c r="A1" s="86" t="s">
        <v>90</v>
      </c>
      <c r="B1" s="156" t="s">
        <v>134</v>
      </c>
      <c r="C1" s="157"/>
      <c r="D1" s="73"/>
      <c r="E1" s="73"/>
      <c r="F1" s="75" t="s">
        <v>81</v>
      </c>
      <c r="G1" s="73"/>
      <c r="H1" s="74"/>
      <c r="I1" s="41"/>
      <c r="J1" s="42"/>
      <c r="K1" s="42"/>
      <c r="L1" s="43" t="str">
        <f>D3</f>
        <v>PS 312</v>
      </c>
      <c r="M1" s="90" t="s">
        <v>119</v>
      </c>
      <c r="N1" s="91">
        <v>1</v>
      </c>
      <c r="O1" s="92">
        <f>K2/N1</f>
        <v>0</v>
      </c>
      <c r="P1" s="93"/>
      <c r="Q1" s="94" t="s">
        <v>123</v>
      </c>
      <c r="R1" s="94"/>
    </row>
    <row r="2" spans="1:19" s="13" customFormat="1" ht="57" customHeight="1" thickTop="1" thickBot="1" x14ac:dyDescent="0.4">
      <c r="B2" s="180" t="s">
        <v>9</v>
      </c>
      <c r="C2" s="181"/>
      <c r="D2" s="45"/>
      <c r="E2" s="46"/>
      <c r="F2" s="87" t="s">
        <v>135</v>
      </c>
      <c r="G2" s="44"/>
      <c r="H2" s="72"/>
      <c r="I2" s="182" t="s">
        <v>24</v>
      </c>
      <c r="J2" s="183"/>
      <c r="K2" s="158">
        <f>SUMIFS(L:L,B:B,"SOUČET")</f>
        <v>0</v>
      </c>
      <c r="L2" s="159"/>
      <c r="M2" s="95" t="s">
        <v>120</v>
      </c>
      <c r="N2" s="96" t="s">
        <v>121</v>
      </c>
      <c r="O2" s="97" t="s">
        <v>122</v>
      </c>
      <c r="Q2" s="98">
        <f>SUMIFS(L:L,A:A,"P")</f>
        <v>0</v>
      </c>
      <c r="R2" s="98"/>
      <c r="S2" s="93"/>
    </row>
    <row r="3" spans="1:19" s="13" customFormat="1" ht="42.75" customHeight="1" thickTop="1" thickBot="1" x14ac:dyDescent="0.4">
      <c r="B3" s="28" t="s">
        <v>30</v>
      </c>
      <c r="C3" s="29"/>
      <c r="D3" s="155" t="s">
        <v>216</v>
      </c>
      <c r="E3" s="155"/>
      <c r="F3" s="110" t="s">
        <v>215</v>
      </c>
      <c r="G3" s="47"/>
      <c r="H3" s="48"/>
      <c r="I3" s="56"/>
      <c r="J3" s="55"/>
      <c r="K3" s="142"/>
      <c r="L3" s="143"/>
      <c r="Q3" s="99">
        <f>$K$2-Q2</f>
        <v>0</v>
      </c>
      <c r="R3" s="99"/>
      <c r="S3" s="93" t="s">
        <v>125</v>
      </c>
    </row>
    <row r="4" spans="1:19" s="13" customFormat="1" ht="18" customHeight="1" thickTop="1" x14ac:dyDescent="0.35">
      <c r="B4" s="164" t="s">
        <v>18</v>
      </c>
      <c r="C4" s="165"/>
      <c r="D4" s="145"/>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77" t="s">
        <v>26</v>
      </c>
      <c r="J4" s="178"/>
      <c r="K4" s="64"/>
      <c r="L4" s="65"/>
      <c r="Q4" s="13" t="s">
        <v>126</v>
      </c>
    </row>
    <row r="5" spans="1:19" s="13" customFormat="1" ht="18" customHeight="1" x14ac:dyDescent="0.35">
      <c r="B5" s="11" t="s">
        <v>25</v>
      </c>
      <c r="C5" s="10"/>
      <c r="D5" s="10"/>
      <c r="E5" s="66" t="s">
        <v>99</v>
      </c>
      <c r="F5" s="166" t="str">
        <f>IF((E5="Stádium 2"),"  Dokumentace pro územní řízení - DUR",(IF((E5="Stádium 3"),"  Projektová dokumentace (DOS/DSP)","")))</f>
        <v xml:space="preserve">  Projektová dokumentace (DOS/DSP)</v>
      </c>
      <c r="G5" s="166"/>
      <c r="H5" s="167"/>
      <c r="I5" s="144" t="s">
        <v>100</v>
      </c>
      <c r="J5" s="145"/>
      <c r="K5" s="63" t="s">
        <v>137</v>
      </c>
      <c r="L5" s="49"/>
    </row>
    <row r="6" spans="1:19" s="13" customFormat="1" ht="18" customHeight="1" x14ac:dyDescent="0.3">
      <c r="B6" s="11" t="s">
        <v>17</v>
      </c>
      <c r="C6" s="10"/>
      <c r="D6" s="10"/>
      <c r="E6" s="63" t="s">
        <v>97</v>
      </c>
      <c r="F6" s="146"/>
      <c r="G6" s="146"/>
      <c r="H6" s="147"/>
      <c r="I6" s="144" t="s">
        <v>20</v>
      </c>
      <c r="J6" s="145"/>
      <c r="K6" s="63" t="s">
        <v>136</v>
      </c>
      <c r="L6" s="49"/>
      <c r="O6" s="53"/>
    </row>
    <row r="7" spans="1:19" s="13" customFormat="1" ht="18" customHeight="1" x14ac:dyDescent="0.25">
      <c r="B7" s="168" t="s">
        <v>21</v>
      </c>
      <c r="C7" s="169"/>
      <c r="D7" s="169"/>
      <c r="E7" s="67">
        <v>43586</v>
      </c>
      <c r="F7" s="148" t="s">
        <v>16</v>
      </c>
      <c r="G7" s="149"/>
      <c r="H7" s="150"/>
      <c r="I7" s="176" t="s">
        <v>23</v>
      </c>
      <c r="J7" s="165"/>
      <c r="K7" s="62">
        <v>2018</v>
      </c>
      <c r="L7" s="50"/>
      <c r="O7" s="54"/>
    </row>
    <row r="8" spans="1:19" s="13" customFormat="1" ht="19.5" customHeight="1" thickBot="1" x14ac:dyDescent="0.4">
      <c r="B8" s="151" t="s">
        <v>22</v>
      </c>
      <c r="C8" s="152"/>
      <c r="D8" s="152"/>
      <c r="E8" s="68">
        <v>44180</v>
      </c>
      <c r="F8" s="58" t="s">
        <v>98</v>
      </c>
      <c r="G8" s="153" t="s">
        <v>138</v>
      </c>
      <c r="H8" s="154"/>
      <c r="I8" s="179" t="s">
        <v>15</v>
      </c>
      <c r="J8" s="169"/>
      <c r="K8" s="111">
        <v>43490</v>
      </c>
      <c r="L8" s="51"/>
    </row>
    <row r="9" spans="1:19" s="13" customFormat="1" ht="9.75" customHeight="1" x14ac:dyDescent="0.35">
      <c r="B9" s="174" t="str">
        <f>F2</f>
        <v>Modernizace TNS Týniště nad Orlicí (Voklik)</v>
      </c>
      <c r="C9" s="175"/>
      <c r="D9" s="175"/>
      <c r="E9" s="175"/>
      <c r="F9" s="175"/>
      <c r="G9" s="175"/>
      <c r="H9" s="175"/>
      <c r="I9" s="175"/>
      <c r="J9" s="175"/>
      <c r="K9" s="19" t="str">
        <f>$I$5</f>
        <v>ISPROFOND:</v>
      </c>
      <c r="L9" s="52" t="str">
        <f>K5</f>
        <v>5523720005</v>
      </c>
    </row>
    <row r="10" spans="1:19" s="13" customFormat="1" ht="15" customHeight="1" x14ac:dyDescent="0.35">
      <c r="B10" s="170" t="s">
        <v>10</v>
      </c>
      <c r="C10" s="162" t="s">
        <v>0</v>
      </c>
      <c r="D10" s="162" t="s">
        <v>1</v>
      </c>
      <c r="E10" s="162" t="s">
        <v>11</v>
      </c>
      <c r="F10" s="172" t="s">
        <v>27</v>
      </c>
      <c r="G10" s="172" t="s">
        <v>2</v>
      </c>
      <c r="H10" s="172" t="s">
        <v>3</v>
      </c>
      <c r="I10" s="162" t="s">
        <v>12</v>
      </c>
      <c r="J10" s="162" t="s">
        <v>13</v>
      </c>
      <c r="K10" s="160" t="s">
        <v>89</v>
      </c>
      <c r="L10" s="161"/>
    </row>
    <row r="11" spans="1:19" s="13" customFormat="1" ht="15" customHeight="1" x14ac:dyDescent="0.35">
      <c r="B11" s="170"/>
      <c r="C11" s="162"/>
      <c r="D11" s="162"/>
      <c r="E11" s="162"/>
      <c r="F11" s="172"/>
      <c r="G11" s="172"/>
      <c r="H11" s="172"/>
      <c r="I11" s="162"/>
      <c r="J11" s="162"/>
      <c r="K11" s="160"/>
      <c r="L11" s="161"/>
    </row>
    <row r="12" spans="1:19" s="13" customFormat="1" ht="12.75" customHeight="1" thickBot="1" x14ac:dyDescent="0.4">
      <c r="B12" s="171"/>
      <c r="C12" s="163"/>
      <c r="D12" s="163"/>
      <c r="E12" s="163"/>
      <c r="F12" s="173"/>
      <c r="G12" s="173"/>
      <c r="H12" s="173"/>
      <c r="I12" s="163"/>
      <c r="J12" s="163"/>
      <c r="K12" s="20" t="s">
        <v>14</v>
      </c>
      <c r="L12" s="21" t="s">
        <v>4</v>
      </c>
    </row>
    <row r="13" spans="1:19" s="1" customFormat="1" ht="13.5" thickBot="1" x14ac:dyDescent="0.4">
      <c r="A13" s="70" t="s">
        <v>29</v>
      </c>
      <c r="B13" s="103" t="s">
        <v>19</v>
      </c>
      <c r="C13" s="104" t="s">
        <v>129</v>
      </c>
      <c r="D13" s="105"/>
      <c r="E13" s="105"/>
      <c r="F13" s="104" t="s">
        <v>263</v>
      </c>
      <c r="G13" s="106"/>
      <c r="H13" s="106"/>
      <c r="I13" s="106"/>
      <c r="J13" s="107"/>
      <c r="K13" s="106"/>
      <c r="L13" s="108"/>
    </row>
    <row r="14" spans="1:19" s="102" customFormat="1" ht="11" thickBot="1" x14ac:dyDescent="0.4">
      <c r="A14" s="71" t="s">
        <v>6</v>
      </c>
      <c r="B14" s="77">
        <f>1+MAX($B$13:B13)</f>
        <v>1</v>
      </c>
      <c r="C14" s="59" t="s">
        <v>217</v>
      </c>
      <c r="D14" s="78"/>
      <c r="E14" s="59" t="s">
        <v>139</v>
      </c>
      <c r="F14" s="79" t="s">
        <v>218</v>
      </c>
      <c r="G14" s="59" t="s">
        <v>140</v>
      </c>
      <c r="H14" s="60">
        <v>1</v>
      </c>
      <c r="I14" s="82"/>
      <c r="J14" s="60" t="str">
        <f>IF(ISNUMBER(I14),ROUND(H14*I14,3),"")</f>
        <v/>
      </c>
      <c r="K14" s="61"/>
      <c r="L14" s="76">
        <f>ROUND(H14*K14,2)</f>
        <v>0</v>
      </c>
    </row>
    <row r="15" spans="1:19" s="102" customFormat="1" x14ac:dyDescent="0.35">
      <c r="A15" s="71" t="s">
        <v>5</v>
      </c>
      <c r="B15" s="15"/>
      <c r="C15" s="12"/>
      <c r="D15" s="12"/>
      <c r="E15" s="12"/>
      <c r="F15" s="80"/>
      <c r="G15" s="6"/>
      <c r="H15" s="6"/>
      <c r="I15" s="6"/>
      <c r="J15" s="6"/>
      <c r="K15" s="100"/>
      <c r="L15" s="16"/>
    </row>
    <row r="16" spans="1:19" s="102" customFormat="1" x14ac:dyDescent="0.35">
      <c r="A16" s="71" t="s">
        <v>7</v>
      </c>
      <c r="B16" s="15"/>
      <c r="C16" s="12"/>
      <c r="D16" s="12"/>
      <c r="E16" s="12"/>
      <c r="F16" s="116" t="s">
        <v>213</v>
      </c>
      <c r="G16" s="6"/>
      <c r="H16" s="6"/>
      <c r="I16" s="6"/>
      <c r="J16" s="6"/>
      <c r="K16" s="100"/>
      <c r="L16" s="16"/>
    </row>
    <row r="17" spans="1:12" s="102" customFormat="1" ht="10.5" thickBot="1" x14ac:dyDescent="0.4">
      <c r="A17" s="71" t="s">
        <v>8</v>
      </c>
      <c r="B17" s="17"/>
      <c r="C17" s="14"/>
      <c r="D17" s="14"/>
      <c r="E17" s="14"/>
      <c r="F17" s="109" t="s">
        <v>131</v>
      </c>
      <c r="G17" s="7"/>
      <c r="H17" s="7"/>
      <c r="I17" s="7"/>
      <c r="J17" s="7"/>
      <c r="K17" s="101"/>
      <c r="L17" s="18"/>
    </row>
    <row r="18" spans="1:12" s="102" customFormat="1" ht="11" thickBot="1" x14ac:dyDescent="0.4">
      <c r="A18" s="71" t="s">
        <v>6</v>
      </c>
      <c r="B18" s="77">
        <f>1+MAX($B$13:B17)</f>
        <v>2</v>
      </c>
      <c r="C18" s="121" t="s">
        <v>219</v>
      </c>
      <c r="D18" s="124"/>
      <c r="E18" s="121" t="s">
        <v>139</v>
      </c>
      <c r="F18" s="79" t="s">
        <v>220</v>
      </c>
      <c r="G18" s="121" t="s">
        <v>140</v>
      </c>
      <c r="H18" s="122">
        <v>1</v>
      </c>
      <c r="I18" s="128"/>
      <c r="J18" s="122" t="str">
        <f>IF(ISNUMBER(I18),ROUND(H18*I18,3),"")</f>
        <v/>
      </c>
      <c r="K18" s="61"/>
      <c r="L18" s="76">
        <f>ROUND(H18*K18,2)</f>
        <v>0</v>
      </c>
    </row>
    <row r="19" spans="1:12" s="102" customFormat="1" x14ac:dyDescent="0.35">
      <c r="A19" s="71" t="s">
        <v>5</v>
      </c>
      <c r="B19" s="15"/>
      <c r="C19" s="12"/>
      <c r="D19" s="12"/>
      <c r="E19" s="12"/>
      <c r="F19" s="80"/>
      <c r="G19" s="6"/>
      <c r="H19" s="6"/>
      <c r="I19" s="6"/>
      <c r="J19" s="6"/>
      <c r="K19" s="6"/>
      <c r="L19" s="16"/>
    </row>
    <row r="20" spans="1:12" s="102" customFormat="1" x14ac:dyDescent="0.35">
      <c r="A20" s="71" t="s">
        <v>7</v>
      </c>
      <c r="B20" s="15"/>
      <c r="C20" s="12"/>
      <c r="D20" s="12"/>
      <c r="E20" s="12"/>
      <c r="F20" s="138" t="s">
        <v>213</v>
      </c>
      <c r="G20" s="6"/>
      <c r="H20" s="6"/>
      <c r="I20" s="6"/>
      <c r="J20" s="6"/>
      <c r="K20" s="6"/>
      <c r="L20" s="16"/>
    </row>
    <row r="21" spans="1:12" s="102" customFormat="1" ht="10.5" thickBot="1" x14ac:dyDescent="0.4">
      <c r="A21" s="71" t="s">
        <v>8</v>
      </c>
      <c r="B21" s="17"/>
      <c r="C21" s="14"/>
      <c r="D21" s="14"/>
      <c r="E21" s="14"/>
      <c r="F21" s="109" t="s">
        <v>131</v>
      </c>
      <c r="G21" s="7"/>
      <c r="H21" s="7"/>
      <c r="I21" s="7"/>
      <c r="J21" s="7"/>
      <c r="K21" s="7"/>
      <c r="L21" s="18"/>
    </row>
    <row r="22" spans="1:12" s="102" customFormat="1" ht="11" thickBot="1" x14ac:dyDescent="0.4">
      <c r="A22" s="71" t="s">
        <v>6</v>
      </c>
      <c r="B22" s="77">
        <f>1+MAX($B$13:B21)</f>
        <v>3</v>
      </c>
      <c r="C22" s="121" t="s">
        <v>221</v>
      </c>
      <c r="D22" s="124"/>
      <c r="E22" s="121" t="s">
        <v>139</v>
      </c>
      <c r="F22" s="79" t="s">
        <v>222</v>
      </c>
      <c r="G22" s="121" t="s">
        <v>140</v>
      </c>
      <c r="H22" s="122">
        <v>1</v>
      </c>
      <c r="I22" s="128"/>
      <c r="J22" s="122" t="str">
        <f>IF(ISNUMBER(I22),ROUND(H22*I22,3),"")</f>
        <v/>
      </c>
      <c r="K22" s="61"/>
      <c r="L22" s="76">
        <f>ROUND(H22*K22,2)</f>
        <v>0</v>
      </c>
    </row>
    <row r="23" spans="1:12" s="102" customFormat="1" x14ac:dyDescent="0.35">
      <c r="A23" s="71" t="s">
        <v>5</v>
      </c>
      <c r="B23" s="15"/>
      <c r="C23" s="12"/>
      <c r="D23" s="12"/>
      <c r="E23" s="12"/>
      <c r="F23" s="80"/>
      <c r="G23" s="6"/>
      <c r="H23" s="6"/>
      <c r="I23" s="6"/>
      <c r="J23" s="6"/>
      <c r="K23" s="6"/>
      <c r="L23" s="16"/>
    </row>
    <row r="24" spans="1:12" s="102" customFormat="1" x14ac:dyDescent="0.35">
      <c r="A24" s="71" t="s">
        <v>7</v>
      </c>
      <c r="B24" s="15"/>
      <c r="C24" s="12"/>
      <c r="D24" s="12"/>
      <c r="E24" s="12"/>
      <c r="F24" s="138" t="s">
        <v>213</v>
      </c>
      <c r="G24" s="6"/>
      <c r="H24" s="6"/>
      <c r="I24" s="6"/>
      <c r="J24" s="6"/>
      <c r="K24" s="6"/>
      <c r="L24" s="16"/>
    </row>
    <row r="25" spans="1:12" s="102" customFormat="1" ht="10.5" thickBot="1" x14ac:dyDescent="0.4">
      <c r="A25" s="71" t="s">
        <v>8</v>
      </c>
      <c r="B25" s="17"/>
      <c r="C25" s="14"/>
      <c r="D25" s="14"/>
      <c r="E25" s="14"/>
      <c r="F25" s="109" t="s">
        <v>131</v>
      </c>
      <c r="G25" s="7"/>
      <c r="H25" s="7"/>
      <c r="I25" s="7"/>
      <c r="J25" s="7"/>
      <c r="K25" s="7"/>
      <c r="L25" s="18"/>
    </row>
    <row r="26" spans="1:12" s="102" customFormat="1" ht="11" thickBot="1" x14ac:dyDescent="0.4">
      <c r="A26" s="71" t="s">
        <v>6</v>
      </c>
      <c r="B26" s="77">
        <f>1+MAX($B$13:B25)</f>
        <v>4</v>
      </c>
      <c r="C26" s="121" t="s">
        <v>223</v>
      </c>
      <c r="D26" s="124"/>
      <c r="E26" s="121" t="s">
        <v>139</v>
      </c>
      <c r="F26" s="79" t="s">
        <v>224</v>
      </c>
      <c r="G26" s="121" t="s">
        <v>140</v>
      </c>
      <c r="H26" s="122">
        <v>1</v>
      </c>
      <c r="I26" s="128"/>
      <c r="J26" s="122" t="str">
        <f>IF(ISNUMBER(I26),ROUND(H26*I26,3),"")</f>
        <v/>
      </c>
      <c r="K26" s="61"/>
      <c r="L26" s="76">
        <f>ROUND(H26*K26,2)</f>
        <v>0</v>
      </c>
    </row>
    <row r="27" spans="1:12" s="102" customFormat="1" x14ac:dyDescent="0.35">
      <c r="A27" s="71" t="s">
        <v>5</v>
      </c>
      <c r="B27" s="15"/>
      <c r="C27" s="12"/>
      <c r="D27" s="12"/>
      <c r="E27" s="12"/>
      <c r="F27" s="80"/>
      <c r="G27" s="6"/>
      <c r="H27" s="6"/>
      <c r="I27" s="6"/>
      <c r="J27" s="6"/>
      <c r="K27" s="6"/>
      <c r="L27" s="16"/>
    </row>
    <row r="28" spans="1:12" s="102" customFormat="1" x14ac:dyDescent="0.35">
      <c r="A28" s="71" t="s">
        <v>7</v>
      </c>
      <c r="B28" s="15"/>
      <c r="C28" s="12"/>
      <c r="D28" s="12"/>
      <c r="E28" s="12"/>
      <c r="F28" s="138" t="s">
        <v>213</v>
      </c>
      <c r="G28" s="6"/>
      <c r="H28" s="6"/>
      <c r="I28" s="6"/>
      <c r="J28" s="6"/>
      <c r="K28" s="6"/>
      <c r="L28" s="16"/>
    </row>
    <row r="29" spans="1:12" s="102" customFormat="1" ht="10.5" thickBot="1" x14ac:dyDescent="0.4">
      <c r="A29" s="71" t="s">
        <v>8</v>
      </c>
      <c r="B29" s="17"/>
      <c r="C29" s="14"/>
      <c r="D29" s="14"/>
      <c r="E29" s="14"/>
      <c r="F29" s="109" t="s">
        <v>131</v>
      </c>
      <c r="G29" s="7"/>
      <c r="H29" s="7"/>
      <c r="I29" s="7"/>
      <c r="J29" s="7"/>
      <c r="K29" s="7"/>
      <c r="L29" s="18"/>
    </row>
    <row r="30" spans="1:12" s="102" customFormat="1" ht="11" thickBot="1" x14ac:dyDescent="0.4">
      <c r="A30" s="71" t="s">
        <v>6</v>
      </c>
      <c r="B30" s="77">
        <f>1+MAX($B$13:B29)</f>
        <v>5</v>
      </c>
      <c r="C30" s="121" t="s">
        <v>264</v>
      </c>
      <c r="D30" s="124"/>
      <c r="E30" s="121" t="s">
        <v>139</v>
      </c>
      <c r="F30" s="79" t="s">
        <v>265</v>
      </c>
      <c r="G30" s="121" t="s">
        <v>140</v>
      </c>
      <c r="H30" s="122">
        <v>1</v>
      </c>
      <c r="I30" s="128"/>
      <c r="J30" s="122" t="str">
        <f>IF(ISNUMBER(I30),ROUND(H30*I30,3),"")</f>
        <v/>
      </c>
      <c r="K30" s="61"/>
      <c r="L30" s="76">
        <f>ROUND(H30*K30,2)</f>
        <v>0</v>
      </c>
    </row>
    <row r="31" spans="1:12" s="102" customFormat="1" x14ac:dyDescent="0.35">
      <c r="A31" s="71" t="s">
        <v>5</v>
      </c>
      <c r="B31" s="15"/>
      <c r="C31" s="119"/>
      <c r="D31" s="119"/>
      <c r="E31" s="119"/>
      <c r="F31" s="80"/>
      <c r="G31" s="117"/>
      <c r="H31" s="117"/>
      <c r="I31" s="117"/>
      <c r="J31" s="117"/>
      <c r="K31" s="117"/>
      <c r="L31" s="16"/>
    </row>
    <row r="32" spans="1:12" s="102" customFormat="1" x14ac:dyDescent="0.35">
      <c r="A32" s="71" t="s">
        <v>7</v>
      </c>
      <c r="B32" s="15"/>
      <c r="C32" s="119"/>
      <c r="D32" s="119"/>
      <c r="E32" s="119"/>
      <c r="F32" s="138" t="s">
        <v>213</v>
      </c>
      <c r="G32" s="117"/>
      <c r="H32" s="117"/>
      <c r="I32" s="117"/>
      <c r="J32" s="117"/>
      <c r="K32" s="117"/>
      <c r="L32" s="16"/>
    </row>
    <row r="33" spans="1:12" s="102" customFormat="1" ht="10.5" thickBot="1" x14ac:dyDescent="0.4">
      <c r="A33" s="71" t="s">
        <v>8</v>
      </c>
      <c r="B33" s="17"/>
      <c r="C33" s="120"/>
      <c r="D33" s="120"/>
      <c r="E33" s="120"/>
      <c r="F33" s="109" t="s">
        <v>131</v>
      </c>
      <c r="G33" s="118"/>
      <c r="H33" s="118"/>
      <c r="I33" s="118"/>
      <c r="J33" s="118"/>
      <c r="K33" s="118"/>
      <c r="L33" s="18"/>
    </row>
    <row r="34" spans="1:12" s="102" customFormat="1" ht="11" thickBot="1" x14ac:dyDescent="0.4">
      <c r="A34" s="71" t="s">
        <v>6</v>
      </c>
      <c r="B34" s="77">
        <f>1+MAX($B$13:B33)</f>
        <v>6</v>
      </c>
      <c r="C34" s="121" t="s">
        <v>266</v>
      </c>
      <c r="D34" s="124"/>
      <c r="E34" s="121" t="s">
        <v>139</v>
      </c>
      <c r="F34" s="79" t="s">
        <v>267</v>
      </c>
      <c r="G34" s="121" t="s">
        <v>140</v>
      </c>
      <c r="H34" s="122">
        <v>1</v>
      </c>
      <c r="I34" s="128"/>
      <c r="J34" s="122" t="str">
        <f>IF(ISNUMBER(I34),ROUND(H34*I34,3),"")</f>
        <v/>
      </c>
      <c r="K34" s="61"/>
      <c r="L34" s="76">
        <f>ROUND(H34*K34,2)</f>
        <v>0</v>
      </c>
    </row>
    <row r="35" spans="1:12" s="102" customFormat="1" x14ac:dyDescent="0.35">
      <c r="A35" s="71" t="s">
        <v>5</v>
      </c>
      <c r="B35" s="15"/>
      <c r="C35" s="119"/>
      <c r="D35" s="119"/>
      <c r="E35" s="119"/>
      <c r="F35" s="80"/>
      <c r="G35" s="117"/>
      <c r="H35" s="117"/>
      <c r="I35" s="117"/>
      <c r="J35" s="117"/>
      <c r="K35" s="117"/>
      <c r="L35" s="16"/>
    </row>
    <row r="36" spans="1:12" s="102" customFormat="1" x14ac:dyDescent="0.35">
      <c r="A36" s="71" t="s">
        <v>7</v>
      </c>
      <c r="B36" s="15"/>
      <c r="C36" s="119"/>
      <c r="D36" s="119"/>
      <c r="E36" s="119"/>
      <c r="F36" s="138" t="s">
        <v>213</v>
      </c>
      <c r="G36" s="117"/>
      <c r="H36" s="117"/>
      <c r="I36" s="117"/>
      <c r="J36" s="117"/>
      <c r="K36" s="117"/>
      <c r="L36" s="16"/>
    </row>
    <row r="37" spans="1:12" s="102" customFormat="1" ht="10.5" thickBot="1" x14ac:dyDescent="0.4">
      <c r="A37" s="71" t="s">
        <v>8</v>
      </c>
      <c r="B37" s="17"/>
      <c r="C37" s="120"/>
      <c r="D37" s="120"/>
      <c r="E37" s="120"/>
      <c r="F37" s="109" t="s">
        <v>131</v>
      </c>
      <c r="G37" s="118"/>
      <c r="H37" s="118"/>
      <c r="I37" s="118"/>
      <c r="J37" s="118"/>
      <c r="K37" s="118"/>
      <c r="L37" s="18"/>
    </row>
    <row r="38" spans="1:12" s="102" customFormat="1" ht="11" thickBot="1" x14ac:dyDescent="0.4">
      <c r="A38" s="71" t="s">
        <v>6</v>
      </c>
      <c r="B38" s="77">
        <f>1+MAX($B$13:B37)</f>
        <v>7</v>
      </c>
      <c r="C38" s="121" t="s">
        <v>225</v>
      </c>
      <c r="D38" s="124"/>
      <c r="E38" s="121" t="s">
        <v>139</v>
      </c>
      <c r="F38" s="79" t="s">
        <v>226</v>
      </c>
      <c r="G38" s="121" t="s">
        <v>140</v>
      </c>
      <c r="H38" s="122">
        <v>1</v>
      </c>
      <c r="I38" s="128"/>
      <c r="J38" s="122" t="str">
        <f>IF(ISNUMBER(I38),ROUND(H38*I38,3),"")</f>
        <v/>
      </c>
      <c r="K38" s="61"/>
      <c r="L38" s="76">
        <f>ROUND(H38*K38,2)</f>
        <v>0</v>
      </c>
    </row>
    <row r="39" spans="1:12" s="102" customFormat="1" x14ac:dyDescent="0.35">
      <c r="A39" s="71" t="s">
        <v>5</v>
      </c>
      <c r="B39" s="15"/>
      <c r="C39" s="12"/>
      <c r="D39" s="12"/>
      <c r="E39" s="12"/>
      <c r="F39" s="80"/>
      <c r="G39" s="6"/>
      <c r="H39" s="6"/>
      <c r="I39" s="6"/>
      <c r="J39" s="6"/>
      <c r="K39" s="6"/>
      <c r="L39" s="16"/>
    </row>
    <row r="40" spans="1:12" s="102" customFormat="1" x14ac:dyDescent="0.35">
      <c r="A40" s="71" t="s">
        <v>7</v>
      </c>
      <c r="B40" s="15"/>
      <c r="C40" s="12"/>
      <c r="D40" s="12"/>
      <c r="E40" s="12"/>
      <c r="F40" s="138" t="s">
        <v>213</v>
      </c>
      <c r="G40" s="6"/>
      <c r="H40" s="6"/>
      <c r="I40" s="6"/>
      <c r="J40" s="6"/>
      <c r="K40" s="6"/>
      <c r="L40" s="16"/>
    </row>
    <row r="41" spans="1:12" s="102" customFormat="1" ht="10.5" thickBot="1" x14ac:dyDescent="0.4">
      <c r="A41" s="71" t="s">
        <v>8</v>
      </c>
      <c r="B41" s="17"/>
      <c r="C41" s="14"/>
      <c r="D41" s="14"/>
      <c r="E41" s="14"/>
      <c r="F41" s="109" t="s">
        <v>131</v>
      </c>
      <c r="G41" s="7"/>
      <c r="H41" s="7"/>
      <c r="I41" s="7"/>
      <c r="J41" s="7"/>
      <c r="K41" s="7"/>
      <c r="L41" s="18"/>
    </row>
    <row r="42" spans="1:12" s="102" customFormat="1" ht="11" thickBot="1" x14ac:dyDescent="0.4">
      <c r="A42" s="71" t="s">
        <v>6</v>
      </c>
      <c r="B42" s="77">
        <f>1+MAX($B$13:B41)</f>
        <v>8</v>
      </c>
      <c r="C42" s="121" t="s">
        <v>227</v>
      </c>
      <c r="D42" s="124"/>
      <c r="E42" s="121" t="s">
        <v>139</v>
      </c>
      <c r="F42" s="79" t="s">
        <v>228</v>
      </c>
      <c r="G42" s="121" t="s">
        <v>140</v>
      </c>
      <c r="H42" s="122">
        <v>1</v>
      </c>
      <c r="I42" s="128"/>
      <c r="J42" s="122" t="str">
        <f>IF(ISNUMBER(I42),ROUND(H42*I42,3),"")</f>
        <v/>
      </c>
      <c r="K42" s="61"/>
      <c r="L42" s="76">
        <f>ROUND(H42*K42,2)</f>
        <v>0</v>
      </c>
    </row>
    <row r="43" spans="1:12" s="102" customFormat="1" x14ac:dyDescent="0.35">
      <c r="A43" s="71" t="s">
        <v>5</v>
      </c>
      <c r="B43" s="15"/>
      <c r="C43" s="12"/>
      <c r="D43" s="12"/>
      <c r="E43" s="12"/>
      <c r="F43" s="80"/>
      <c r="G43" s="6"/>
      <c r="H43" s="6"/>
      <c r="I43" s="6"/>
      <c r="J43" s="6"/>
      <c r="K43" s="6"/>
      <c r="L43" s="16"/>
    </row>
    <row r="44" spans="1:12" s="102" customFormat="1" x14ac:dyDescent="0.35">
      <c r="A44" s="71" t="s">
        <v>7</v>
      </c>
      <c r="B44" s="15"/>
      <c r="C44" s="12"/>
      <c r="D44" s="12"/>
      <c r="E44" s="12"/>
      <c r="F44" s="138" t="s">
        <v>213</v>
      </c>
      <c r="G44" s="6"/>
      <c r="H44" s="6"/>
      <c r="I44" s="6"/>
      <c r="J44" s="6"/>
      <c r="K44" s="6"/>
      <c r="L44" s="16"/>
    </row>
    <row r="45" spans="1:12" s="102" customFormat="1" ht="10.5" thickBot="1" x14ac:dyDescent="0.4">
      <c r="A45" s="71" t="s">
        <v>8</v>
      </c>
      <c r="B45" s="17"/>
      <c r="C45" s="14"/>
      <c r="D45" s="14"/>
      <c r="E45" s="14"/>
      <c r="F45" s="109" t="s">
        <v>131</v>
      </c>
      <c r="G45" s="7"/>
      <c r="H45" s="7"/>
      <c r="I45" s="7"/>
      <c r="J45" s="7"/>
      <c r="K45" s="7"/>
      <c r="L45" s="18"/>
    </row>
    <row r="46" spans="1:12" s="102" customFormat="1" ht="11" thickBot="1" x14ac:dyDescent="0.4">
      <c r="A46" s="71" t="s">
        <v>6</v>
      </c>
      <c r="B46" s="77">
        <f>1+MAX($B$13:B45)</f>
        <v>9</v>
      </c>
      <c r="C46" s="121" t="s">
        <v>242</v>
      </c>
      <c r="D46" s="124"/>
      <c r="E46" s="121" t="s">
        <v>139</v>
      </c>
      <c r="F46" s="79" t="s">
        <v>243</v>
      </c>
      <c r="G46" s="121" t="s">
        <v>140</v>
      </c>
      <c r="H46" s="122">
        <v>1</v>
      </c>
      <c r="I46" s="128"/>
      <c r="J46" s="122" t="str">
        <f>IF(ISNUMBER(I46),ROUND(H46*I46,3),"")</f>
        <v/>
      </c>
      <c r="K46" s="61"/>
      <c r="L46" s="76">
        <f>ROUND(H46*K46,2)</f>
        <v>0</v>
      </c>
    </row>
    <row r="47" spans="1:12" s="102" customFormat="1" x14ac:dyDescent="0.35">
      <c r="A47" s="71" t="s">
        <v>5</v>
      </c>
      <c r="B47" s="15"/>
      <c r="C47" s="114"/>
      <c r="D47" s="114"/>
      <c r="E47" s="114"/>
      <c r="F47" s="80"/>
      <c r="G47" s="112"/>
      <c r="H47" s="112"/>
      <c r="I47" s="112"/>
      <c r="J47" s="112"/>
      <c r="K47" s="112"/>
      <c r="L47" s="16"/>
    </row>
    <row r="48" spans="1:12" s="102" customFormat="1" x14ac:dyDescent="0.35">
      <c r="A48" s="71" t="s">
        <v>7</v>
      </c>
      <c r="B48" s="15"/>
      <c r="C48" s="114"/>
      <c r="D48" s="114"/>
      <c r="E48" s="114"/>
      <c r="F48" s="138" t="s">
        <v>213</v>
      </c>
      <c r="G48" s="112"/>
      <c r="H48" s="112"/>
      <c r="I48" s="112"/>
      <c r="J48" s="112"/>
      <c r="K48" s="112"/>
      <c r="L48" s="16"/>
    </row>
    <row r="49" spans="1:12" s="102" customFormat="1" ht="10.5" thickBot="1" x14ac:dyDescent="0.4">
      <c r="A49" s="71" t="s">
        <v>8</v>
      </c>
      <c r="B49" s="17"/>
      <c r="C49" s="115"/>
      <c r="D49" s="115"/>
      <c r="E49" s="115"/>
      <c r="F49" s="109" t="s">
        <v>131</v>
      </c>
      <c r="G49" s="113"/>
      <c r="H49" s="113"/>
      <c r="I49" s="113"/>
      <c r="J49" s="113"/>
      <c r="K49" s="113"/>
      <c r="L49" s="18"/>
    </row>
    <row r="50" spans="1:12" s="102" customFormat="1" ht="11" thickBot="1" x14ac:dyDescent="0.4">
      <c r="A50" s="71" t="s">
        <v>6</v>
      </c>
      <c r="B50" s="77">
        <f>1+MAX($B$13:B49)</f>
        <v>10</v>
      </c>
      <c r="C50" s="121" t="s">
        <v>229</v>
      </c>
      <c r="D50" s="124"/>
      <c r="E50" s="121" t="s">
        <v>139</v>
      </c>
      <c r="F50" s="79" t="s">
        <v>230</v>
      </c>
      <c r="G50" s="121" t="s">
        <v>140</v>
      </c>
      <c r="H50" s="122">
        <v>2</v>
      </c>
      <c r="I50" s="128"/>
      <c r="J50" s="122" t="str">
        <f>IF(ISNUMBER(I50),ROUND(H50*I50,3),"")</f>
        <v/>
      </c>
      <c r="K50" s="61"/>
      <c r="L50" s="76">
        <f>ROUND(H50*K50,2)</f>
        <v>0</v>
      </c>
    </row>
    <row r="51" spans="1:12" s="102" customFormat="1" x14ac:dyDescent="0.35">
      <c r="A51" s="71" t="s">
        <v>5</v>
      </c>
      <c r="B51" s="15"/>
      <c r="C51" s="12"/>
      <c r="D51" s="12"/>
      <c r="E51" s="12"/>
      <c r="F51" s="80"/>
      <c r="G51" s="6"/>
      <c r="H51" s="6"/>
      <c r="I51" s="6"/>
      <c r="J51" s="6"/>
      <c r="K51" s="6"/>
      <c r="L51" s="16"/>
    </row>
    <row r="52" spans="1:12" s="102" customFormat="1" x14ac:dyDescent="0.35">
      <c r="A52" s="71" t="s">
        <v>7</v>
      </c>
      <c r="B52" s="15"/>
      <c r="C52" s="12"/>
      <c r="D52" s="12"/>
      <c r="E52" s="12"/>
      <c r="F52" s="138" t="s">
        <v>213</v>
      </c>
      <c r="G52" s="6"/>
      <c r="H52" s="6"/>
      <c r="I52" s="6"/>
      <c r="J52" s="6"/>
      <c r="K52" s="6"/>
      <c r="L52" s="16"/>
    </row>
    <row r="53" spans="1:12" s="102" customFormat="1" ht="10.5" thickBot="1" x14ac:dyDescent="0.4">
      <c r="A53" s="71" t="s">
        <v>8</v>
      </c>
      <c r="B53" s="17"/>
      <c r="C53" s="14"/>
      <c r="D53" s="14"/>
      <c r="E53" s="14"/>
      <c r="F53" s="109" t="s">
        <v>131</v>
      </c>
      <c r="G53" s="7"/>
      <c r="H53" s="7"/>
      <c r="I53" s="7"/>
      <c r="J53" s="7"/>
      <c r="K53" s="7"/>
      <c r="L53" s="18"/>
    </row>
    <row r="54" spans="1:12" s="102" customFormat="1" ht="11" thickBot="1" x14ac:dyDescent="0.4">
      <c r="A54" s="71" t="s">
        <v>6</v>
      </c>
      <c r="B54" s="77">
        <f>1+MAX($B$13:B53)</f>
        <v>11</v>
      </c>
      <c r="C54" s="121" t="s">
        <v>231</v>
      </c>
      <c r="D54" s="124"/>
      <c r="E54" s="121" t="s">
        <v>139</v>
      </c>
      <c r="F54" s="79" t="s">
        <v>232</v>
      </c>
      <c r="G54" s="121" t="s">
        <v>140</v>
      </c>
      <c r="H54" s="122">
        <v>1</v>
      </c>
      <c r="I54" s="128"/>
      <c r="J54" s="122" t="str">
        <f>IF(ISNUMBER(I54),ROUND(H54*I54,3),"")</f>
        <v/>
      </c>
      <c r="K54" s="61"/>
      <c r="L54" s="76">
        <f>ROUND(H54*K54,2)</f>
        <v>0</v>
      </c>
    </row>
    <row r="55" spans="1:12" s="102" customFormat="1" x14ac:dyDescent="0.35">
      <c r="A55" s="71" t="s">
        <v>5</v>
      </c>
      <c r="B55" s="15"/>
      <c r="C55" s="12"/>
      <c r="D55" s="12"/>
      <c r="E55" s="12"/>
      <c r="F55" s="80"/>
      <c r="G55" s="6"/>
      <c r="H55" s="6"/>
      <c r="I55" s="6"/>
      <c r="J55" s="6"/>
      <c r="K55" s="6"/>
      <c r="L55" s="16"/>
    </row>
    <row r="56" spans="1:12" s="102" customFormat="1" x14ac:dyDescent="0.35">
      <c r="A56" s="71" t="s">
        <v>7</v>
      </c>
      <c r="B56" s="15"/>
      <c r="C56" s="12"/>
      <c r="D56" s="12"/>
      <c r="E56" s="12"/>
      <c r="F56" s="138" t="s">
        <v>213</v>
      </c>
      <c r="G56" s="6"/>
      <c r="H56" s="6"/>
      <c r="I56" s="6"/>
      <c r="J56" s="6"/>
      <c r="K56" s="6"/>
      <c r="L56" s="16"/>
    </row>
    <row r="57" spans="1:12" s="102" customFormat="1" ht="10.5" thickBot="1" x14ac:dyDescent="0.4">
      <c r="A57" s="71" t="s">
        <v>8</v>
      </c>
      <c r="B57" s="17"/>
      <c r="C57" s="14"/>
      <c r="D57" s="14"/>
      <c r="E57" s="14"/>
      <c r="F57" s="109" t="s">
        <v>131</v>
      </c>
      <c r="G57" s="7"/>
      <c r="H57" s="7"/>
      <c r="I57" s="7"/>
      <c r="J57" s="7"/>
      <c r="K57" s="7"/>
      <c r="L57" s="18"/>
    </row>
    <row r="58" spans="1:12" s="102" customFormat="1" ht="11" thickBot="1" x14ac:dyDescent="0.4">
      <c r="A58" s="71" t="s">
        <v>6</v>
      </c>
      <c r="B58" s="77">
        <f>1+MAX($B$13:B57)</f>
        <v>12</v>
      </c>
      <c r="C58" s="121" t="s">
        <v>233</v>
      </c>
      <c r="D58" s="124"/>
      <c r="E58" s="121" t="s">
        <v>139</v>
      </c>
      <c r="F58" s="79" t="s">
        <v>234</v>
      </c>
      <c r="G58" s="121" t="s">
        <v>140</v>
      </c>
      <c r="H58" s="122">
        <v>5</v>
      </c>
      <c r="I58" s="128"/>
      <c r="J58" s="122" t="str">
        <f>IF(ISNUMBER(I58),ROUND(H58*I58,3),"")</f>
        <v/>
      </c>
      <c r="K58" s="61"/>
      <c r="L58" s="76">
        <f>ROUND(H58*K58,2)</f>
        <v>0</v>
      </c>
    </row>
    <row r="59" spans="1:12" s="102" customFormat="1" x14ac:dyDescent="0.35">
      <c r="A59" s="71" t="s">
        <v>5</v>
      </c>
      <c r="B59" s="15"/>
      <c r="C59" s="12"/>
      <c r="D59" s="12"/>
      <c r="E59" s="12"/>
      <c r="F59" s="80"/>
      <c r="G59" s="6"/>
      <c r="H59" s="6"/>
      <c r="I59" s="6"/>
      <c r="J59" s="6"/>
      <c r="K59" s="6"/>
      <c r="L59" s="16"/>
    </row>
    <row r="60" spans="1:12" s="102" customFormat="1" x14ac:dyDescent="0.35">
      <c r="A60" s="71" t="s">
        <v>7</v>
      </c>
      <c r="B60" s="15"/>
      <c r="C60" s="12"/>
      <c r="D60" s="12"/>
      <c r="E60" s="12"/>
      <c r="F60" s="138" t="s">
        <v>213</v>
      </c>
      <c r="G60" s="6"/>
      <c r="H60" s="6"/>
      <c r="I60" s="6"/>
      <c r="J60" s="6"/>
      <c r="K60" s="6"/>
      <c r="L60" s="16"/>
    </row>
    <row r="61" spans="1:12" s="102" customFormat="1" ht="10.5" thickBot="1" x14ac:dyDescent="0.4">
      <c r="A61" s="71" t="s">
        <v>8</v>
      </c>
      <c r="B61" s="17"/>
      <c r="C61" s="14"/>
      <c r="D61" s="14"/>
      <c r="E61" s="14"/>
      <c r="F61" s="109" t="s">
        <v>131</v>
      </c>
      <c r="G61" s="7"/>
      <c r="H61" s="7"/>
      <c r="I61" s="7"/>
      <c r="J61" s="7"/>
      <c r="K61" s="7"/>
      <c r="L61" s="18"/>
    </row>
    <row r="62" spans="1:12" s="102" customFormat="1" ht="11" thickBot="1" x14ac:dyDescent="0.4">
      <c r="A62" s="71" t="s">
        <v>6</v>
      </c>
      <c r="B62" s="77">
        <f>1+MAX($B$13:B61)</f>
        <v>13</v>
      </c>
      <c r="C62" s="121" t="s">
        <v>235</v>
      </c>
      <c r="D62" s="124"/>
      <c r="E62" s="121" t="s">
        <v>139</v>
      </c>
      <c r="F62" s="79" t="s">
        <v>236</v>
      </c>
      <c r="G62" s="121" t="s">
        <v>140</v>
      </c>
      <c r="H62" s="122">
        <v>1</v>
      </c>
      <c r="I62" s="128"/>
      <c r="J62" s="122" t="str">
        <f>IF(ISNUMBER(I62),ROUND(H62*I62,3),"")</f>
        <v/>
      </c>
      <c r="K62" s="61"/>
      <c r="L62" s="76">
        <f>ROUND(H62*K62,2)</f>
        <v>0</v>
      </c>
    </row>
    <row r="63" spans="1:12" s="102" customFormat="1" x14ac:dyDescent="0.35">
      <c r="A63" s="71" t="s">
        <v>5</v>
      </c>
      <c r="B63" s="15"/>
      <c r="C63" s="12"/>
      <c r="D63" s="12"/>
      <c r="E63" s="12"/>
      <c r="F63" s="80"/>
      <c r="G63" s="6"/>
      <c r="H63" s="6"/>
      <c r="I63" s="6"/>
      <c r="J63" s="6"/>
      <c r="K63" s="6"/>
      <c r="L63" s="16"/>
    </row>
    <row r="64" spans="1:12" s="102" customFormat="1" x14ac:dyDescent="0.35">
      <c r="A64" s="71" t="s">
        <v>7</v>
      </c>
      <c r="B64" s="15"/>
      <c r="C64" s="12"/>
      <c r="D64" s="12"/>
      <c r="E64" s="12"/>
      <c r="F64" s="138" t="s">
        <v>213</v>
      </c>
      <c r="G64" s="6"/>
      <c r="H64" s="6"/>
      <c r="I64" s="6"/>
      <c r="J64" s="6"/>
      <c r="K64" s="6"/>
      <c r="L64" s="16"/>
    </row>
    <row r="65" spans="1:16" s="102" customFormat="1" ht="10.5" thickBot="1" x14ac:dyDescent="0.4">
      <c r="A65" s="71" t="s">
        <v>8</v>
      </c>
      <c r="B65" s="17"/>
      <c r="C65" s="14"/>
      <c r="D65" s="14"/>
      <c r="E65" s="14"/>
      <c r="F65" s="109" t="s">
        <v>131</v>
      </c>
      <c r="G65" s="7"/>
      <c r="H65" s="7"/>
      <c r="I65" s="7"/>
      <c r="J65" s="7"/>
      <c r="K65" s="7"/>
      <c r="L65" s="18"/>
    </row>
    <row r="66" spans="1:16" s="102" customFormat="1" ht="11" thickBot="1" x14ac:dyDescent="0.4">
      <c r="A66" s="71" t="s">
        <v>6</v>
      </c>
      <c r="B66" s="77">
        <f>1+MAX($B$13:B65)</f>
        <v>14</v>
      </c>
      <c r="C66" s="121" t="s">
        <v>237</v>
      </c>
      <c r="D66" s="124"/>
      <c r="E66" s="121" t="s">
        <v>139</v>
      </c>
      <c r="F66" s="79" t="s">
        <v>238</v>
      </c>
      <c r="G66" s="121" t="s">
        <v>140</v>
      </c>
      <c r="H66" s="122">
        <v>2</v>
      </c>
      <c r="I66" s="128"/>
      <c r="J66" s="122" t="str">
        <f>IF(ISNUMBER(I66),ROUND(H66*I66,3),"")</f>
        <v/>
      </c>
      <c r="K66" s="61"/>
      <c r="L66" s="76">
        <f>ROUND(H66*K66,2)</f>
        <v>0</v>
      </c>
      <c r="P66" s="102" t="s">
        <v>239</v>
      </c>
    </row>
    <row r="67" spans="1:16" s="102" customFormat="1" x14ac:dyDescent="0.35">
      <c r="A67" s="71" t="s">
        <v>5</v>
      </c>
      <c r="B67" s="15"/>
      <c r="C67" s="12"/>
      <c r="D67" s="12"/>
      <c r="E67" s="12"/>
      <c r="F67" s="80"/>
      <c r="G67" s="6"/>
      <c r="H67" s="6"/>
      <c r="I67" s="6"/>
      <c r="J67" s="6"/>
      <c r="K67" s="6"/>
      <c r="L67" s="16"/>
    </row>
    <row r="68" spans="1:16" s="102" customFormat="1" x14ac:dyDescent="0.35">
      <c r="A68" s="71" t="s">
        <v>7</v>
      </c>
      <c r="B68" s="15"/>
      <c r="C68" s="12"/>
      <c r="D68" s="12"/>
      <c r="E68" s="12"/>
      <c r="F68" s="138" t="s">
        <v>213</v>
      </c>
      <c r="G68" s="6"/>
      <c r="H68" s="6"/>
      <c r="I68" s="6"/>
      <c r="J68" s="6"/>
      <c r="K68" s="6"/>
      <c r="L68" s="16"/>
    </row>
    <row r="69" spans="1:16" s="102" customFormat="1" ht="10.5" thickBot="1" x14ac:dyDescent="0.4">
      <c r="A69" s="71" t="s">
        <v>8</v>
      </c>
      <c r="B69" s="17"/>
      <c r="C69" s="14"/>
      <c r="D69" s="14"/>
      <c r="E69" s="14"/>
      <c r="F69" s="109" t="s">
        <v>131</v>
      </c>
      <c r="G69" s="7"/>
      <c r="H69" s="7"/>
      <c r="I69" s="7"/>
      <c r="J69" s="7"/>
      <c r="K69" s="7"/>
      <c r="L69" s="18"/>
    </row>
    <row r="70" spans="1:16" s="102" customFormat="1" ht="11" thickBot="1" x14ac:dyDescent="0.4">
      <c r="A70" s="71" t="s">
        <v>6</v>
      </c>
      <c r="B70" s="77">
        <f>1+MAX($B$13:B69)</f>
        <v>15</v>
      </c>
      <c r="C70" s="121" t="s">
        <v>240</v>
      </c>
      <c r="D70" s="124"/>
      <c r="E70" s="121" t="s">
        <v>139</v>
      </c>
      <c r="F70" s="79" t="s">
        <v>241</v>
      </c>
      <c r="G70" s="121" t="s">
        <v>140</v>
      </c>
      <c r="H70" s="122">
        <v>4</v>
      </c>
      <c r="I70" s="128"/>
      <c r="J70" s="122" t="str">
        <f>IF(ISNUMBER(I70),ROUND(H70*I70,3),"")</f>
        <v/>
      </c>
      <c r="K70" s="61"/>
      <c r="L70" s="76">
        <f>ROUND(H70*K70,2)</f>
        <v>0</v>
      </c>
    </row>
    <row r="71" spans="1:16" s="102" customFormat="1" x14ac:dyDescent="0.35">
      <c r="A71" s="71" t="s">
        <v>5</v>
      </c>
      <c r="B71" s="15"/>
      <c r="C71" s="12"/>
      <c r="D71" s="12"/>
      <c r="E71" s="12"/>
      <c r="F71" s="80"/>
      <c r="G71" s="6"/>
      <c r="H71" s="6"/>
      <c r="I71" s="6"/>
      <c r="J71" s="6"/>
      <c r="K71" s="6"/>
      <c r="L71" s="16"/>
    </row>
    <row r="72" spans="1:16" s="102" customFormat="1" x14ac:dyDescent="0.35">
      <c r="A72" s="71" t="s">
        <v>7</v>
      </c>
      <c r="B72" s="15"/>
      <c r="C72" s="12"/>
      <c r="D72" s="12"/>
      <c r="E72" s="12"/>
      <c r="F72" s="138" t="s">
        <v>213</v>
      </c>
      <c r="G72" s="6"/>
      <c r="H72" s="6"/>
      <c r="I72" s="6"/>
      <c r="J72" s="6"/>
      <c r="K72" s="6"/>
      <c r="L72" s="16"/>
    </row>
    <row r="73" spans="1:16" s="102" customFormat="1" ht="10.5" thickBot="1" x14ac:dyDescent="0.4">
      <c r="A73" s="71" t="s">
        <v>8</v>
      </c>
      <c r="B73" s="17"/>
      <c r="C73" s="14"/>
      <c r="D73" s="14"/>
      <c r="E73" s="14"/>
      <c r="F73" s="109" t="s">
        <v>131</v>
      </c>
      <c r="G73" s="7"/>
      <c r="H73" s="7"/>
      <c r="I73" s="7"/>
      <c r="J73" s="7"/>
      <c r="K73" s="7"/>
      <c r="L73" s="18"/>
    </row>
    <row r="74" spans="1:16" s="102" customFormat="1" ht="11" thickBot="1" x14ac:dyDescent="0.4">
      <c r="A74" s="71" t="s">
        <v>6</v>
      </c>
      <c r="B74" s="77">
        <f>1+MAX($B$13:B73)</f>
        <v>16</v>
      </c>
      <c r="C74" s="121" t="s">
        <v>244</v>
      </c>
      <c r="D74" s="124"/>
      <c r="E74" s="121" t="s">
        <v>139</v>
      </c>
      <c r="F74" s="79" t="s">
        <v>245</v>
      </c>
      <c r="G74" s="121" t="s">
        <v>140</v>
      </c>
      <c r="H74" s="122">
        <v>1</v>
      </c>
      <c r="I74" s="128"/>
      <c r="J74" s="122" t="str">
        <f>IF(ISNUMBER(I74),ROUND(H74*I74,3),"")</f>
        <v/>
      </c>
      <c r="K74" s="61"/>
      <c r="L74" s="76">
        <f>ROUND(H74*K74,2)</f>
        <v>0</v>
      </c>
    </row>
    <row r="75" spans="1:16" s="102" customFormat="1" x14ac:dyDescent="0.35">
      <c r="A75" s="71" t="s">
        <v>5</v>
      </c>
      <c r="B75" s="15"/>
      <c r="C75" s="12"/>
      <c r="D75" s="12"/>
      <c r="E75" s="12"/>
      <c r="F75" s="80"/>
      <c r="G75" s="6"/>
      <c r="H75" s="6"/>
      <c r="I75" s="6"/>
      <c r="J75" s="6"/>
      <c r="K75" s="6"/>
      <c r="L75" s="16"/>
    </row>
    <row r="76" spans="1:16" s="102" customFormat="1" x14ac:dyDescent="0.35">
      <c r="A76" s="71" t="s">
        <v>7</v>
      </c>
      <c r="B76" s="15"/>
      <c r="C76" s="12"/>
      <c r="D76" s="12"/>
      <c r="E76" s="12"/>
      <c r="F76" s="138" t="s">
        <v>213</v>
      </c>
      <c r="G76" s="6"/>
      <c r="H76" s="6"/>
      <c r="I76" s="6"/>
      <c r="J76" s="6"/>
      <c r="K76" s="6"/>
      <c r="L76" s="16"/>
    </row>
    <row r="77" spans="1:16" s="102" customFormat="1" ht="10.5" thickBot="1" x14ac:dyDescent="0.4">
      <c r="A77" s="71" t="s">
        <v>8</v>
      </c>
      <c r="B77" s="17"/>
      <c r="C77" s="14"/>
      <c r="D77" s="14"/>
      <c r="E77" s="14"/>
      <c r="F77" s="109" t="s">
        <v>131</v>
      </c>
      <c r="G77" s="7"/>
      <c r="H77" s="7"/>
      <c r="I77" s="7"/>
      <c r="J77" s="7"/>
      <c r="K77" s="7"/>
      <c r="L77" s="18"/>
    </row>
    <row r="78" spans="1:16" s="102" customFormat="1" ht="11" thickBot="1" x14ac:dyDescent="0.4">
      <c r="A78" s="71" t="s">
        <v>6</v>
      </c>
      <c r="B78" s="77">
        <f>1+MAX($B$13:B77)</f>
        <v>17</v>
      </c>
      <c r="C78" s="121" t="s">
        <v>246</v>
      </c>
      <c r="D78" s="124"/>
      <c r="E78" s="121" t="s">
        <v>139</v>
      </c>
      <c r="F78" s="79" t="s">
        <v>247</v>
      </c>
      <c r="G78" s="121" t="s">
        <v>140</v>
      </c>
      <c r="H78" s="122">
        <v>1</v>
      </c>
      <c r="I78" s="128"/>
      <c r="J78" s="122" t="str">
        <f>IF(ISNUMBER(I78),ROUND(H78*I78,3),"")</f>
        <v/>
      </c>
      <c r="K78" s="61"/>
      <c r="L78" s="76">
        <f>ROUND(H78*K78,2)</f>
        <v>0</v>
      </c>
    </row>
    <row r="79" spans="1:16" s="102" customFormat="1" x14ac:dyDescent="0.35">
      <c r="A79" s="71" t="s">
        <v>5</v>
      </c>
      <c r="B79" s="15"/>
      <c r="C79" s="12"/>
      <c r="D79" s="12"/>
      <c r="E79" s="12"/>
      <c r="F79" s="80"/>
      <c r="G79" s="6"/>
      <c r="H79" s="6"/>
      <c r="I79" s="6"/>
      <c r="J79" s="6"/>
      <c r="K79" s="6"/>
      <c r="L79" s="16"/>
    </row>
    <row r="80" spans="1:16" s="102" customFormat="1" x14ac:dyDescent="0.35">
      <c r="A80" s="71" t="s">
        <v>7</v>
      </c>
      <c r="B80" s="15"/>
      <c r="C80" s="12"/>
      <c r="D80" s="12"/>
      <c r="E80" s="12"/>
      <c r="F80" s="138" t="s">
        <v>213</v>
      </c>
      <c r="G80" s="6"/>
      <c r="H80" s="6"/>
      <c r="I80" s="6"/>
      <c r="J80" s="6"/>
      <c r="K80" s="6"/>
      <c r="L80" s="16"/>
    </row>
    <row r="81" spans="1:12" s="102" customFormat="1" ht="10.5" thickBot="1" x14ac:dyDescent="0.4">
      <c r="A81" s="71" t="s">
        <v>8</v>
      </c>
      <c r="B81" s="17"/>
      <c r="C81" s="14"/>
      <c r="D81" s="14"/>
      <c r="E81" s="14"/>
      <c r="F81" s="109" t="s">
        <v>131</v>
      </c>
      <c r="G81" s="7"/>
      <c r="H81" s="7"/>
      <c r="I81" s="7"/>
      <c r="J81" s="7"/>
      <c r="K81" s="7"/>
      <c r="L81" s="18"/>
    </row>
    <row r="82" spans="1:12" s="102" customFormat="1" ht="11" thickBot="1" x14ac:dyDescent="0.4">
      <c r="A82" s="71" t="s">
        <v>6</v>
      </c>
      <c r="B82" s="77">
        <f>1+MAX($B$13:B81)</f>
        <v>18</v>
      </c>
      <c r="C82" s="121" t="s">
        <v>248</v>
      </c>
      <c r="D82" s="124"/>
      <c r="E82" s="121" t="s">
        <v>139</v>
      </c>
      <c r="F82" s="79" t="s">
        <v>249</v>
      </c>
      <c r="G82" s="121" t="s">
        <v>140</v>
      </c>
      <c r="H82" s="122">
        <v>1</v>
      </c>
      <c r="I82" s="128"/>
      <c r="J82" s="122" t="str">
        <f>IF(ISNUMBER(I82),ROUND(H82*I82,3),"")</f>
        <v/>
      </c>
      <c r="K82" s="61"/>
      <c r="L82" s="76">
        <f>ROUND(H82*K82,2)</f>
        <v>0</v>
      </c>
    </row>
    <row r="83" spans="1:12" s="102" customFormat="1" x14ac:dyDescent="0.35">
      <c r="A83" s="71" t="s">
        <v>5</v>
      </c>
      <c r="B83" s="15"/>
      <c r="C83" s="12"/>
      <c r="D83" s="12"/>
      <c r="E83" s="12"/>
      <c r="F83" s="80"/>
      <c r="G83" s="6"/>
      <c r="H83" s="6"/>
      <c r="I83" s="6"/>
      <c r="J83" s="6"/>
      <c r="K83" s="6"/>
      <c r="L83" s="16"/>
    </row>
    <row r="84" spans="1:12" s="102" customFormat="1" x14ac:dyDescent="0.35">
      <c r="A84" s="71" t="s">
        <v>7</v>
      </c>
      <c r="B84" s="15"/>
      <c r="C84" s="12"/>
      <c r="D84" s="12"/>
      <c r="E84" s="12"/>
      <c r="F84" s="138" t="s">
        <v>213</v>
      </c>
      <c r="G84" s="6"/>
      <c r="H84" s="6"/>
      <c r="I84" s="6"/>
      <c r="J84" s="6"/>
      <c r="K84" s="6"/>
      <c r="L84" s="16"/>
    </row>
    <row r="85" spans="1:12" s="102" customFormat="1" ht="10.5" thickBot="1" x14ac:dyDescent="0.4">
      <c r="A85" s="71" t="s">
        <v>8</v>
      </c>
      <c r="B85" s="17"/>
      <c r="C85" s="14"/>
      <c r="D85" s="14"/>
      <c r="E85" s="14"/>
      <c r="F85" s="109" t="s">
        <v>131</v>
      </c>
      <c r="G85" s="7"/>
      <c r="H85" s="7"/>
      <c r="I85" s="7"/>
      <c r="J85" s="7"/>
      <c r="K85" s="7"/>
      <c r="L85" s="18"/>
    </row>
    <row r="86" spans="1:12" s="102" customFormat="1" ht="11" thickBot="1" x14ac:dyDescent="0.4">
      <c r="A86" s="71" t="s">
        <v>6</v>
      </c>
      <c r="B86" s="77">
        <f>1+MAX($B$13:B85)</f>
        <v>19</v>
      </c>
      <c r="C86" s="121" t="s">
        <v>250</v>
      </c>
      <c r="D86" s="124"/>
      <c r="E86" s="121" t="s">
        <v>139</v>
      </c>
      <c r="F86" s="79" t="s">
        <v>251</v>
      </c>
      <c r="G86" s="121" t="s">
        <v>140</v>
      </c>
      <c r="H86" s="122">
        <v>1</v>
      </c>
      <c r="I86" s="128"/>
      <c r="J86" s="122" t="str">
        <f>IF(ISNUMBER(I86),ROUND(H86*I86,3),"")</f>
        <v/>
      </c>
      <c r="K86" s="61"/>
      <c r="L86" s="76">
        <f>ROUND(H86*K86,2)</f>
        <v>0</v>
      </c>
    </row>
    <row r="87" spans="1:12" s="102" customFormat="1" x14ac:dyDescent="0.35">
      <c r="A87" s="71" t="s">
        <v>5</v>
      </c>
      <c r="B87" s="15"/>
      <c r="C87" s="12"/>
      <c r="D87" s="12"/>
      <c r="E87" s="12"/>
      <c r="F87" s="80"/>
      <c r="G87" s="6"/>
      <c r="H87" s="6"/>
      <c r="I87" s="6"/>
      <c r="J87" s="6"/>
      <c r="K87" s="6"/>
      <c r="L87" s="16"/>
    </row>
    <row r="88" spans="1:12" s="102" customFormat="1" x14ac:dyDescent="0.35">
      <c r="A88" s="71" t="s">
        <v>7</v>
      </c>
      <c r="B88" s="15"/>
      <c r="C88" s="12"/>
      <c r="D88" s="12"/>
      <c r="E88" s="12"/>
      <c r="F88" s="138" t="s">
        <v>213</v>
      </c>
      <c r="G88" s="6"/>
      <c r="H88" s="6"/>
      <c r="I88" s="6"/>
      <c r="J88" s="6"/>
      <c r="K88" s="6"/>
      <c r="L88" s="16"/>
    </row>
    <row r="89" spans="1:12" s="102" customFormat="1" ht="10.5" thickBot="1" x14ac:dyDescent="0.4">
      <c r="A89" s="71" t="s">
        <v>8</v>
      </c>
      <c r="B89" s="17"/>
      <c r="C89" s="14"/>
      <c r="D89" s="14"/>
      <c r="E89" s="14"/>
      <c r="F89" s="109" t="s">
        <v>131</v>
      </c>
      <c r="G89" s="7"/>
      <c r="H89" s="7"/>
      <c r="I89" s="7"/>
      <c r="J89" s="7"/>
      <c r="K89" s="7"/>
      <c r="L89" s="18"/>
    </row>
    <row r="90" spans="1:12" s="102" customFormat="1" ht="11" thickBot="1" x14ac:dyDescent="0.4">
      <c r="A90" s="71" t="s">
        <v>6</v>
      </c>
      <c r="B90" s="77">
        <f>1+MAX($B$13:B89)</f>
        <v>20</v>
      </c>
      <c r="C90" s="121" t="s">
        <v>252</v>
      </c>
      <c r="D90" s="124"/>
      <c r="E90" s="121" t="s">
        <v>139</v>
      </c>
      <c r="F90" s="79" t="s">
        <v>253</v>
      </c>
      <c r="G90" s="121" t="s">
        <v>140</v>
      </c>
      <c r="H90" s="122">
        <v>1</v>
      </c>
      <c r="I90" s="128"/>
      <c r="J90" s="122" t="str">
        <f>IF(ISNUMBER(I90),ROUND(H90*I90,3),"")</f>
        <v/>
      </c>
      <c r="K90" s="61"/>
      <c r="L90" s="76">
        <f>ROUND(H90*K90,2)</f>
        <v>0</v>
      </c>
    </row>
    <row r="91" spans="1:12" s="102" customFormat="1" x14ac:dyDescent="0.35">
      <c r="A91" s="71" t="s">
        <v>5</v>
      </c>
      <c r="B91" s="15"/>
      <c r="C91" s="12"/>
      <c r="D91" s="12"/>
      <c r="E91" s="12"/>
      <c r="F91" s="80"/>
      <c r="G91" s="6"/>
      <c r="H91" s="6"/>
      <c r="I91" s="6"/>
      <c r="J91" s="6"/>
      <c r="K91" s="6"/>
      <c r="L91" s="16"/>
    </row>
    <row r="92" spans="1:12" s="102" customFormat="1" x14ac:dyDescent="0.35">
      <c r="A92" s="71" t="s">
        <v>7</v>
      </c>
      <c r="B92" s="15"/>
      <c r="C92" s="12"/>
      <c r="D92" s="12"/>
      <c r="E92" s="12"/>
      <c r="F92" s="138" t="s">
        <v>213</v>
      </c>
      <c r="G92" s="6"/>
      <c r="H92" s="6"/>
      <c r="I92" s="6"/>
      <c r="J92" s="6"/>
      <c r="K92" s="6"/>
      <c r="L92" s="16"/>
    </row>
    <row r="93" spans="1:12" s="102" customFormat="1" ht="10.5" thickBot="1" x14ac:dyDescent="0.4">
      <c r="A93" s="71" t="s">
        <v>8</v>
      </c>
      <c r="B93" s="17"/>
      <c r="C93" s="14"/>
      <c r="D93" s="14"/>
      <c r="E93" s="14"/>
      <c r="F93" s="109" t="s">
        <v>131</v>
      </c>
      <c r="G93" s="7"/>
      <c r="H93" s="7"/>
      <c r="I93" s="7"/>
      <c r="J93" s="7"/>
      <c r="K93" s="7"/>
      <c r="L93" s="18"/>
    </row>
    <row r="94" spans="1:12" s="102" customFormat="1" ht="11" thickBot="1" x14ac:dyDescent="0.4">
      <c r="A94" s="71" t="s">
        <v>6</v>
      </c>
      <c r="B94" s="77">
        <f>1+MAX($B$13:B93)</f>
        <v>21</v>
      </c>
      <c r="C94" s="121" t="s">
        <v>254</v>
      </c>
      <c r="D94" s="124"/>
      <c r="E94" s="121" t="s">
        <v>139</v>
      </c>
      <c r="F94" s="79" t="s">
        <v>255</v>
      </c>
      <c r="G94" s="121" t="s">
        <v>140</v>
      </c>
      <c r="H94" s="122">
        <v>1</v>
      </c>
      <c r="I94" s="128"/>
      <c r="J94" s="122" t="str">
        <f>IF(ISNUMBER(I94),ROUND(H94*I94,3),"")</f>
        <v/>
      </c>
      <c r="K94" s="61"/>
      <c r="L94" s="76">
        <f>ROUND(H94*K94,2)</f>
        <v>0</v>
      </c>
    </row>
    <row r="95" spans="1:12" s="102" customFormat="1" x14ac:dyDescent="0.35">
      <c r="A95" s="71" t="s">
        <v>5</v>
      </c>
      <c r="B95" s="15"/>
      <c r="C95" s="12"/>
      <c r="D95" s="12"/>
      <c r="E95" s="12"/>
      <c r="F95" s="80"/>
      <c r="G95" s="6"/>
      <c r="H95" s="6"/>
      <c r="I95" s="6"/>
      <c r="J95" s="6"/>
      <c r="K95" s="6"/>
      <c r="L95" s="16"/>
    </row>
    <row r="96" spans="1:12" s="102" customFormat="1" x14ac:dyDescent="0.35">
      <c r="A96" s="71" t="s">
        <v>7</v>
      </c>
      <c r="B96" s="15"/>
      <c r="C96" s="12"/>
      <c r="D96" s="12"/>
      <c r="E96" s="12"/>
      <c r="F96" s="138" t="s">
        <v>213</v>
      </c>
      <c r="G96" s="6"/>
      <c r="H96" s="6"/>
      <c r="I96" s="6"/>
      <c r="J96" s="6"/>
      <c r="K96" s="6"/>
      <c r="L96" s="16"/>
    </row>
    <row r="97" spans="1:12" s="102" customFormat="1" ht="10.5" thickBot="1" x14ac:dyDescent="0.4">
      <c r="A97" s="71" t="s">
        <v>8</v>
      </c>
      <c r="B97" s="17"/>
      <c r="C97" s="14"/>
      <c r="D97" s="14"/>
      <c r="E97" s="14"/>
      <c r="F97" s="109" t="s">
        <v>131</v>
      </c>
      <c r="G97" s="7"/>
      <c r="H97" s="7"/>
      <c r="I97" s="7"/>
      <c r="J97" s="7"/>
      <c r="K97" s="7"/>
      <c r="L97" s="18"/>
    </row>
    <row r="98" spans="1:12" s="102" customFormat="1" ht="11" thickBot="1" x14ac:dyDescent="0.4">
      <c r="A98" s="71" t="s">
        <v>6</v>
      </c>
      <c r="B98" s="77">
        <f>1+MAX($B$13:B97)</f>
        <v>22</v>
      </c>
      <c r="C98" s="121" t="s">
        <v>256</v>
      </c>
      <c r="D98" s="124"/>
      <c r="E98" s="121" t="s">
        <v>139</v>
      </c>
      <c r="F98" s="79" t="s">
        <v>257</v>
      </c>
      <c r="G98" s="121" t="s">
        <v>140</v>
      </c>
      <c r="H98" s="122">
        <v>6</v>
      </c>
      <c r="I98" s="128"/>
      <c r="J98" s="122" t="str">
        <f>IF(ISNUMBER(I98),ROUND(H98*I98,3),"")</f>
        <v/>
      </c>
      <c r="K98" s="61"/>
      <c r="L98" s="76">
        <f>ROUND(H98*K98,2)</f>
        <v>0</v>
      </c>
    </row>
    <row r="99" spans="1:12" s="102" customFormat="1" x14ac:dyDescent="0.35">
      <c r="A99" s="71" t="s">
        <v>5</v>
      </c>
      <c r="B99" s="15"/>
      <c r="C99" s="12"/>
      <c r="D99" s="12"/>
      <c r="E99" s="12"/>
      <c r="F99" s="80"/>
      <c r="G99" s="6"/>
      <c r="H99" s="6"/>
      <c r="I99" s="6"/>
      <c r="J99" s="6"/>
      <c r="K99" s="6"/>
      <c r="L99" s="16"/>
    </row>
    <row r="100" spans="1:12" s="102" customFormat="1" x14ac:dyDescent="0.35">
      <c r="A100" s="71" t="s">
        <v>7</v>
      </c>
      <c r="B100" s="15"/>
      <c r="C100" s="12"/>
      <c r="D100" s="12"/>
      <c r="E100" s="12"/>
      <c r="F100" s="138" t="s">
        <v>213</v>
      </c>
      <c r="G100" s="6"/>
      <c r="H100" s="6"/>
      <c r="I100" s="6"/>
      <c r="J100" s="6"/>
      <c r="K100" s="6"/>
      <c r="L100" s="16"/>
    </row>
    <row r="101" spans="1:12" s="102" customFormat="1" ht="10.5" thickBot="1" x14ac:dyDescent="0.4">
      <c r="A101" s="71" t="s">
        <v>8</v>
      </c>
      <c r="B101" s="17"/>
      <c r="C101" s="14"/>
      <c r="D101" s="14"/>
      <c r="E101" s="14"/>
      <c r="F101" s="109" t="s">
        <v>131</v>
      </c>
      <c r="G101" s="7"/>
      <c r="H101" s="7"/>
      <c r="I101" s="7"/>
      <c r="J101" s="7"/>
      <c r="K101" s="7"/>
      <c r="L101" s="18"/>
    </row>
    <row r="102" spans="1:12" s="102" customFormat="1" ht="11" thickBot="1" x14ac:dyDescent="0.4">
      <c r="A102" s="71" t="s">
        <v>6</v>
      </c>
      <c r="B102" s="77">
        <f>1+MAX($B$13:B101)</f>
        <v>23</v>
      </c>
      <c r="C102" s="121" t="s">
        <v>258</v>
      </c>
      <c r="D102" s="124"/>
      <c r="E102" s="121" t="s">
        <v>139</v>
      </c>
      <c r="F102" s="79" t="s">
        <v>251</v>
      </c>
      <c r="G102" s="121" t="s">
        <v>140</v>
      </c>
      <c r="H102" s="122">
        <v>1</v>
      </c>
      <c r="I102" s="128"/>
      <c r="J102" s="122" t="str">
        <f>IF(ISNUMBER(I102),ROUND(H102*I102,3),"")</f>
        <v/>
      </c>
      <c r="K102" s="61"/>
      <c r="L102" s="76">
        <f>ROUND(H102*K102,2)</f>
        <v>0</v>
      </c>
    </row>
    <row r="103" spans="1:12" s="102" customFormat="1" x14ac:dyDescent="0.35">
      <c r="A103" s="71" t="s">
        <v>5</v>
      </c>
      <c r="B103" s="15"/>
      <c r="C103" s="12"/>
      <c r="D103" s="12"/>
      <c r="E103" s="12"/>
      <c r="F103" s="80"/>
      <c r="G103" s="6"/>
      <c r="H103" s="6"/>
      <c r="I103" s="6"/>
      <c r="J103" s="6"/>
      <c r="K103" s="6"/>
      <c r="L103" s="16"/>
    </row>
    <row r="104" spans="1:12" s="102" customFormat="1" x14ac:dyDescent="0.35">
      <c r="A104" s="71" t="s">
        <v>7</v>
      </c>
      <c r="B104" s="15"/>
      <c r="C104" s="12"/>
      <c r="D104" s="12"/>
      <c r="E104" s="12"/>
      <c r="F104" s="138" t="s">
        <v>213</v>
      </c>
      <c r="G104" s="6"/>
      <c r="H104" s="6"/>
      <c r="I104" s="6"/>
      <c r="J104" s="6"/>
      <c r="K104" s="6"/>
      <c r="L104" s="16"/>
    </row>
    <row r="105" spans="1:12" s="102" customFormat="1" ht="10.5" thickBot="1" x14ac:dyDescent="0.4">
      <c r="A105" s="71" t="s">
        <v>8</v>
      </c>
      <c r="B105" s="17"/>
      <c r="C105" s="14"/>
      <c r="D105" s="14"/>
      <c r="E105" s="14"/>
      <c r="F105" s="109" t="s">
        <v>131</v>
      </c>
      <c r="G105" s="7"/>
      <c r="H105" s="7"/>
      <c r="I105" s="7"/>
      <c r="J105" s="7"/>
      <c r="K105" s="7"/>
      <c r="L105" s="18"/>
    </row>
    <row r="106" spans="1:12" s="102" customFormat="1" ht="11" thickBot="1" x14ac:dyDescent="0.4">
      <c r="A106" s="71" t="s">
        <v>6</v>
      </c>
      <c r="B106" s="77">
        <f>1+MAX($B$13:B105)</f>
        <v>24</v>
      </c>
      <c r="C106" s="121" t="s">
        <v>259</v>
      </c>
      <c r="D106" s="124"/>
      <c r="E106" s="121" t="s">
        <v>139</v>
      </c>
      <c r="F106" s="79" t="s">
        <v>260</v>
      </c>
      <c r="G106" s="121" t="s">
        <v>153</v>
      </c>
      <c r="H106" s="122">
        <v>16</v>
      </c>
      <c r="I106" s="128"/>
      <c r="J106" s="122" t="str">
        <f>IF(ISNUMBER(I106),ROUND(H106*I106,3),"")</f>
        <v/>
      </c>
      <c r="K106" s="61"/>
      <c r="L106" s="76">
        <f>ROUND(H106*K106,2)</f>
        <v>0</v>
      </c>
    </row>
    <row r="107" spans="1:12" s="102" customFormat="1" x14ac:dyDescent="0.35">
      <c r="A107" s="71" t="s">
        <v>5</v>
      </c>
      <c r="B107" s="15"/>
      <c r="C107" s="12"/>
      <c r="D107" s="12"/>
      <c r="E107" s="12"/>
      <c r="F107" s="80"/>
      <c r="G107" s="6"/>
      <c r="H107" s="6"/>
      <c r="I107" s="6"/>
      <c r="J107" s="6"/>
      <c r="K107" s="6"/>
      <c r="L107" s="16"/>
    </row>
    <row r="108" spans="1:12" s="102" customFormat="1" x14ac:dyDescent="0.35">
      <c r="A108" s="71" t="s">
        <v>7</v>
      </c>
      <c r="B108" s="15"/>
      <c r="C108" s="12"/>
      <c r="D108" s="12"/>
      <c r="E108" s="12"/>
      <c r="F108" s="138" t="s">
        <v>213</v>
      </c>
      <c r="G108" s="6"/>
      <c r="H108" s="6"/>
      <c r="I108" s="6"/>
      <c r="J108" s="6"/>
      <c r="K108" s="6"/>
      <c r="L108" s="16"/>
    </row>
    <row r="109" spans="1:12" s="102" customFormat="1" ht="10.5" thickBot="1" x14ac:dyDescent="0.4">
      <c r="A109" s="71" t="s">
        <v>8</v>
      </c>
      <c r="B109" s="17"/>
      <c r="C109" s="14"/>
      <c r="D109" s="14"/>
      <c r="E109" s="14"/>
      <c r="F109" s="109" t="s">
        <v>131</v>
      </c>
      <c r="G109" s="7"/>
      <c r="H109" s="7"/>
      <c r="I109" s="7"/>
      <c r="J109" s="7"/>
      <c r="K109" s="7"/>
      <c r="L109" s="18"/>
    </row>
    <row r="110" spans="1:12" s="102" customFormat="1" ht="11" thickBot="1" x14ac:dyDescent="0.4">
      <c r="A110" s="71" t="s">
        <v>6</v>
      </c>
      <c r="B110" s="77">
        <f>1+MAX($B$13:B109)</f>
        <v>25</v>
      </c>
      <c r="C110" s="121" t="s">
        <v>261</v>
      </c>
      <c r="D110" s="124"/>
      <c r="E110" s="121" t="s">
        <v>139</v>
      </c>
      <c r="F110" s="79" t="s">
        <v>262</v>
      </c>
      <c r="G110" s="121" t="s">
        <v>140</v>
      </c>
      <c r="H110" s="122">
        <v>6</v>
      </c>
      <c r="I110" s="128"/>
      <c r="J110" s="122" t="str">
        <f>IF(ISNUMBER(I110),ROUND(H110*I110,3),"")</f>
        <v/>
      </c>
      <c r="K110" s="61"/>
      <c r="L110" s="76">
        <f>ROUND(H110*K110,2)</f>
        <v>0</v>
      </c>
    </row>
    <row r="111" spans="1:12" s="102" customFormat="1" x14ac:dyDescent="0.35">
      <c r="A111" s="71" t="s">
        <v>5</v>
      </c>
      <c r="B111" s="15"/>
      <c r="C111" s="12"/>
      <c r="D111" s="12"/>
      <c r="E111" s="12"/>
      <c r="F111" s="80"/>
      <c r="G111" s="6"/>
      <c r="H111" s="6"/>
      <c r="I111" s="6"/>
      <c r="J111" s="6"/>
      <c r="K111" s="6"/>
      <c r="L111" s="16"/>
    </row>
    <row r="112" spans="1:12" s="102" customFormat="1" x14ac:dyDescent="0.35">
      <c r="A112" s="71" t="s">
        <v>7</v>
      </c>
      <c r="B112" s="15"/>
      <c r="C112" s="12"/>
      <c r="D112" s="12"/>
      <c r="E112" s="12"/>
      <c r="F112" s="138" t="s">
        <v>213</v>
      </c>
      <c r="G112" s="6"/>
      <c r="H112" s="6"/>
      <c r="I112" s="6"/>
      <c r="J112" s="6"/>
      <c r="K112" s="6"/>
      <c r="L112" s="16"/>
    </row>
    <row r="113" spans="1:12" s="102" customFormat="1" ht="10.5" thickBot="1" x14ac:dyDescent="0.4">
      <c r="A113" s="71" t="s">
        <v>8</v>
      </c>
      <c r="B113" s="17"/>
      <c r="C113" s="14"/>
      <c r="D113" s="14"/>
      <c r="E113" s="14"/>
      <c r="F113" s="109" t="s">
        <v>131</v>
      </c>
      <c r="G113" s="7"/>
      <c r="H113" s="7"/>
      <c r="I113" s="7"/>
      <c r="J113" s="7"/>
      <c r="K113" s="7"/>
      <c r="L113" s="18"/>
    </row>
    <row r="114" spans="1:12" s="102" customFormat="1" ht="20.5" thickBot="1" x14ac:dyDescent="0.4">
      <c r="A114" s="71" t="s">
        <v>6</v>
      </c>
      <c r="B114" s="77">
        <f>1+MAX($B$13:B113)</f>
        <v>26</v>
      </c>
      <c r="C114" s="121" t="s">
        <v>141</v>
      </c>
      <c r="D114" s="124"/>
      <c r="E114" s="121" t="s">
        <v>139</v>
      </c>
      <c r="F114" s="79" t="s">
        <v>142</v>
      </c>
      <c r="G114" s="121" t="s">
        <v>140</v>
      </c>
      <c r="H114" s="122">
        <v>1</v>
      </c>
      <c r="I114" s="128"/>
      <c r="J114" s="122" t="str">
        <f>IF(ISNUMBER(I114),ROUND(H114*I114,3),"")</f>
        <v/>
      </c>
      <c r="K114" s="61"/>
      <c r="L114" s="76">
        <f>ROUND(H114*K114,2)</f>
        <v>0</v>
      </c>
    </row>
    <row r="115" spans="1:12" s="102" customFormat="1" x14ac:dyDescent="0.35">
      <c r="A115" s="71" t="s">
        <v>5</v>
      </c>
      <c r="B115" s="15"/>
      <c r="C115" s="12"/>
      <c r="D115" s="12"/>
      <c r="E115" s="12"/>
      <c r="F115" s="80"/>
      <c r="G115" s="6"/>
      <c r="H115" s="6"/>
      <c r="I115" s="6"/>
      <c r="J115" s="6"/>
      <c r="K115" s="6"/>
      <c r="L115" s="16"/>
    </row>
    <row r="116" spans="1:12" s="102" customFormat="1" x14ac:dyDescent="0.35">
      <c r="A116" s="71" t="s">
        <v>7</v>
      </c>
      <c r="B116" s="15"/>
      <c r="C116" s="12"/>
      <c r="D116" s="12"/>
      <c r="E116" s="12"/>
      <c r="F116" s="138" t="s">
        <v>213</v>
      </c>
      <c r="G116" s="6"/>
      <c r="H116" s="6"/>
      <c r="I116" s="6"/>
      <c r="J116" s="6"/>
      <c r="K116" s="6"/>
      <c r="L116" s="16"/>
    </row>
    <row r="117" spans="1:12" s="102" customFormat="1" ht="10.5" thickBot="1" x14ac:dyDescent="0.4">
      <c r="A117" s="71" t="s">
        <v>8</v>
      </c>
      <c r="B117" s="17"/>
      <c r="C117" s="14"/>
      <c r="D117" s="14"/>
      <c r="E117" s="14"/>
      <c r="F117" s="109" t="s">
        <v>131</v>
      </c>
      <c r="G117" s="7"/>
      <c r="H117" s="7"/>
      <c r="I117" s="7"/>
      <c r="J117" s="7"/>
      <c r="K117" s="7"/>
      <c r="L117" s="18"/>
    </row>
    <row r="118" spans="1:12" s="102" customFormat="1" ht="20.5" thickBot="1" x14ac:dyDescent="0.4">
      <c r="A118" s="71" t="s">
        <v>6</v>
      </c>
      <c r="B118" s="77">
        <f>1+MAX($B$13:B117)</f>
        <v>27</v>
      </c>
      <c r="C118" s="121" t="s">
        <v>143</v>
      </c>
      <c r="D118" s="124"/>
      <c r="E118" s="121" t="s">
        <v>139</v>
      </c>
      <c r="F118" s="79" t="s">
        <v>144</v>
      </c>
      <c r="G118" s="121" t="s">
        <v>140</v>
      </c>
      <c r="H118" s="122">
        <v>1</v>
      </c>
      <c r="I118" s="128"/>
      <c r="J118" s="122" t="str">
        <f>IF(ISNUMBER(I118),ROUND(H118*I118,3),"")</f>
        <v/>
      </c>
      <c r="K118" s="61"/>
      <c r="L118" s="76">
        <f>ROUND(H118*K118,2)</f>
        <v>0</v>
      </c>
    </row>
    <row r="119" spans="1:12" s="102" customFormat="1" x14ac:dyDescent="0.35">
      <c r="A119" s="71" t="s">
        <v>5</v>
      </c>
      <c r="B119" s="15"/>
      <c r="C119" s="12"/>
      <c r="D119" s="12"/>
      <c r="E119" s="12"/>
      <c r="F119" s="80"/>
      <c r="G119" s="6"/>
      <c r="H119" s="6"/>
      <c r="I119" s="6"/>
      <c r="J119" s="6"/>
      <c r="K119" s="6"/>
      <c r="L119" s="16"/>
    </row>
    <row r="120" spans="1:12" s="102" customFormat="1" x14ac:dyDescent="0.35">
      <c r="A120" s="71" t="s">
        <v>7</v>
      </c>
      <c r="B120" s="15"/>
      <c r="C120" s="12"/>
      <c r="D120" s="12"/>
      <c r="E120" s="12"/>
      <c r="F120" s="138" t="s">
        <v>213</v>
      </c>
      <c r="G120" s="6"/>
      <c r="H120" s="6"/>
      <c r="I120" s="6"/>
      <c r="J120" s="6"/>
      <c r="K120" s="6"/>
      <c r="L120" s="16"/>
    </row>
    <row r="121" spans="1:12" s="102" customFormat="1" ht="10.5" thickBot="1" x14ac:dyDescent="0.4">
      <c r="A121" s="71" t="s">
        <v>8</v>
      </c>
      <c r="B121" s="17"/>
      <c r="C121" s="14"/>
      <c r="D121" s="14"/>
      <c r="E121" s="14"/>
      <c r="F121" s="109" t="s">
        <v>131</v>
      </c>
      <c r="G121" s="7"/>
      <c r="H121" s="7"/>
      <c r="I121" s="7"/>
      <c r="J121" s="7"/>
      <c r="K121" s="7"/>
      <c r="L121" s="18"/>
    </row>
    <row r="122" spans="1:12" s="102" customFormat="1" ht="11" thickBot="1" x14ac:dyDescent="0.4">
      <c r="A122" s="71" t="s">
        <v>6</v>
      </c>
      <c r="B122" s="77">
        <f>1+MAX($B$13:B121)</f>
        <v>28</v>
      </c>
      <c r="C122" s="121" t="s">
        <v>145</v>
      </c>
      <c r="D122" s="124"/>
      <c r="E122" s="121" t="s">
        <v>139</v>
      </c>
      <c r="F122" s="79" t="s">
        <v>146</v>
      </c>
      <c r="G122" s="121" t="s">
        <v>140</v>
      </c>
      <c r="H122" s="122">
        <v>1</v>
      </c>
      <c r="I122" s="128"/>
      <c r="J122" s="122" t="str">
        <f>IF(ISNUMBER(I122),ROUND(H122*I122,3),"")</f>
        <v/>
      </c>
      <c r="K122" s="61"/>
      <c r="L122" s="76">
        <f>ROUND(H122*K122,2)</f>
        <v>0</v>
      </c>
    </row>
    <row r="123" spans="1:12" s="102" customFormat="1" x14ac:dyDescent="0.35">
      <c r="A123" s="71" t="s">
        <v>5</v>
      </c>
      <c r="B123" s="15"/>
      <c r="C123" s="12"/>
      <c r="D123" s="12"/>
      <c r="E123" s="12"/>
      <c r="F123" s="80"/>
      <c r="G123" s="6"/>
      <c r="H123" s="6"/>
      <c r="I123" s="6"/>
      <c r="J123" s="6"/>
      <c r="K123" s="6"/>
      <c r="L123" s="16"/>
    </row>
    <row r="124" spans="1:12" s="102" customFormat="1" x14ac:dyDescent="0.35">
      <c r="A124" s="71" t="s">
        <v>7</v>
      </c>
      <c r="B124" s="15"/>
      <c r="C124" s="12"/>
      <c r="D124" s="12"/>
      <c r="E124" s="12"/>
      <c r="F124" s="138" t="s">
        <v>213</v>
      </c>
      <c r="G124" s="6"/>
      <c r="H124" s="6"/>
      <c r="I124" s="6"/>
      <c r="J124" s="6"/>
      <c r="K124" s="6"/>
      <c r="L124" s="16"/>
    </row>
    <row r="125" spans="1:12" s="102" customFormat="1" ht="10.5" thickBot="1" x14ac:dyDescent="0.4">
      <c r="A125" s="71" t="s">
        <v>8</v>
      </c>
      <c r="B125" s="17"/>
      <c r="C125" s="14"/>
      <c r="D125" s="14"/>
      <c r="E125" s="14"/>
      <c r="F125" s="109" t="s">
        <v>131</v>
      </c>
      <c r="G125" s="7"/>
      <c r="H125" s="7"/>
      <c r="I125" s="7"/>
      <c r="J125" s="7"/>
      <c r="K125" s="7"/>
      <c r="L125" s="18"/>
    </row>
    <row r="126" spans="1:12" s="102" customFormat="1" ht="11" thickBot="1" x14ac:dyDescent="0.4">
      <c r="A126" s="71" t="s">
        <v>6</v>
      </c>
      <c r="B126" s="77">
        <f>1+MAX($B$13:B125)</f>
        <v>29</v>
      </c>
      <c r="C126" s="121" t="s">
        <v>268</v>
      </c>
      <c r="D126" s="124"/>
      <c r="E126" s="121" t="s">
        <v>139</v>
      </c>
      <c r="F126" s="79" t="s">
        <v>269</v>
      </c>
      <c r="G126" s="121" t="s">
        <v>140</v>
      </c>
      <c r="H126" s="122">
        <v>1</v>
      </c>
      <c r="I126" s="128"/>
      <c r="J126" s="122"/>
      <c r="K126" s="61"/>
      <c r="L126" s="76">
        <f>ROUND((ROUND(H126,3))*(ROUND(K126,2)),2)</f>
        <v>0</v>
      </c>
    </row>
    <row r="127" spans="1:12" s="102" customFormat="1" ht="12.75" customHeight="1" x14ac:dyDescent="0.35">
      <c r="A127" s="71" t="s">
        <v>5</v>
      </c>
      <c r="B127" s="15"/>
      <c r="C127" s="119"/>
      <c r="D127" s="119"/>
      <c r="E127" s="119"/>
      <c r="F127" s="80"/>
      <c r="G127" s="117"/>
      <c r="H127" s="117"/>
      <c r="I127" s="117"/>
      <c r="J127" s="117"/>
      <c r="K127" s="117"/>
      <c r="L127" s="16"/>
    </row>
    <row r="128" spans="1:12" s="102" customFormat="1" ht="12.75" customHeight="1" x14ac:dyDescent="0.35">
      <c r="A128" s="71" t="s">
        <v>7</v>
      </c>
      <c r="B128" s="15"/>
      <c r="C128" s="119"/>
      <c r="D128" s="119"/>
      <c r="E128" s="119"/>
      <c r="F128" s="138" t="s">
        <v>213</v>
      </c>
      <c r="G128" s="117"/>
      <c r="H128" s="117"/>
      <c r="I128" s="117"/>
      <c r="J128" s="117"/>
      <c r="K128" s="117"/>
      <c r="L128" s="16"/>
    </row>
    <row r="129" spans="1:12" s="102" customFormat="1" ht="12.75" customHeight="1" thickBot="1" x14ac:dyDescent="0.4">
      <c r="A129" s="71" t="s">
        <v>8</v>
      </c>
      <c r="B129" s="17"/>
      <c r="C129" s="120"/>
      <c r="D129" s="120"/>
      <c r="E129" s="120"/>
      <c r="F129" s="109" t="s">
        <v>131</v>
      </c>
      <c r="G129" s="118"/>
      <c r="H129" s="118"/>
      <c r="I129" s="118"/>
      <c r="J129" s="118"/>
      <c r="K129" s="118"/>
      <c r="L129" s="18"/>
    </row>
    <row r="130" spans="1:12" s="102" customFormat="1" ht="20.5" thickBot="1" x14ac:dyDescent="0.4">
      <c r="A130" s="71" t="s">
        <v>6</v>
      </c>
      <c r="B130" s="77">
        <f>1+MAX($B$13:B129)</f>
        <v>30</v>
      </c>
      <c r="C130" s="121" t="s">
        <v>149</v>
      </c>
      <c r="D130" s="124"/>
      <c r="E130" s="121" t="s">
        <v>139</v>
      </c>
      <c r="F130" s="79" t="s">
        <v>150</v>
      </c>
      <c r="G130" s="121" t="s">
        <v>140</v>
      </c>
      <c r="H130" s="122">
        <v>1</v>
      </c>
      <c r="I130" s="128"/>
      <c r="J130" s="122" t="str">
        <f>IF(ISNUMBER(I130),ROUND(H130*I130,3),"")</f>
        <v/>
      </c>
      <c r="K130" s="61"/>
      <c r="L130" s="76">
        <f>ROUND(H130*K130,2)</f>
        <v>0</v>
      </c>
    </row>
    <row r="131" spans="1:12" s="102" customFormat="1" x14ac:dyDescent="0.35">
      <c r="A131" s="71" t="s">
        <v>5</v>
      </c>
      <c r="B131" s="15"/>
      <c r="C131" s="12"/>
      <c r="D131" s="12"/>
      <c r="E131" s="12"/>
      <c r="F131" s="80"/>
      <c r="G131" s="6"/>
      <c r="H131" s="6"/>
      <c r="I131" s="6"/>
      <c r="J131" s="6"/>
      <c r="K131" s="6"/>
      <c r="L131" s="16"/>
    </row>
    <row r="132" spans="1:12" s="102" customFormat="1" x14ac:dyDescent="0.35">
      <c r="A132" s="71" t="s">
        <v>7</v>
      </c>
      <c r="B132" s="15"/>
      <c r="C132" s="12"/>
      <c r="D132" s="12"/>
      <c r="E132" s="12"/>
      <c r="F132" s="138" t="s">
        <v>213</v>
      </c>
      <c r="G132" s="6"/>
      <c r="H132" s="6"/>
      <c r="I132" s="6"/>
      <c r="J132" s="6"/>
      <c r="K132" s="6"/>
      <c r="L132" s="16"/>
    </row>
    <row r="133" spans="1:12" s="102" customFormat="1" ht="10.5" thickBot="1" x14ac:dyDescent="0.4">
      <c r="A133" s="71" t="s">
        <v>8</v>
      </c>
      <c r="B133" s="17"/>
      <c r="C133" s="14"/>
      <c r="D133" s="14"/>
      <c r="E133" s="14"/>
      <c r="F133" s="109" t="s">
        <v>131</v>
      </c>
      <c r="G133" s="7"/>
      <c r="H133" s="7"/>
      <c r="I133" s="7"/>
      <c r="J133" s="7"/>
      <c r="K133" s="7"/>
      <c r="L133" s="18"/>
    </row>
    <row r="134" spans="1:12" s="102" customFormat="1" ht="11" thickBot="1" x14ac:dyDescent="0.4">
      <c r="A134" s="71" t="s">
        <v>6</v>
      </c>
      <c r="B134" s="77">
        <f>1+MAX($B$13:B133)</f>
        <v>31</v>
      </c>
      <c r="C134" s="121" t="s">
        <v>147</v>
      </c>
      <c r="D134" s="124"/>
      <c r="E134" s="121" t="s">
        <v>139</v>
      </c>
      <c r="F134" s="79" t="s">
        <v>148</v>
      </c>
      <c r="G134" s="121" t="s">
        <v>140</v>
      </c>
      <c r="H134" s="122">
        <v>1</v>
      </c>
      <c r="I134" s="128"/>
      <c r="J134" s="122" t="str">
        <f>IF(ISNUMBER(I134),ROUND(H134*I134,3),"")</f>
        <v/>
      </c>
      <c r="K134" s="61"/>
      <c r="L134" s="76">
        <f>ROUND(H134*K134,2)</f>
        <v>0</v>
      </c>
    </row>
    <row r="135" spans="1:12" s="102" customFormat="1" x14ac:dyDescent="0.35">
      <c r="A135" s="71" t="s">
        <v>5</v>
      </c>
      <c r="B135" s="15"/>
      <c r="C135" s="12"/>
      <c r="D135" s="12"/>
      <c r="E135" s="12"/>
      <c r="F135" s="80"/>
      <c r="G135" s="6"/>
      <c r="H135" s="6"/>
      <c r="I135" s="6"/>
      <c r="J135" s="6"/>
      <c r="K135" s="6"/>
      <c r="L135" s="16"/>
    </row>
    <row r="136" spans="1:12" s="102" customFormat="1" x14ac:dyDescent="0.35">
      <c r="A136" s="71" t="s">
        <v>7</v>
      </c>
      <c r="B136" s="15"/>
      <c r="C136" s="12"/>
      <c r="D136" s="12"/>
      <c r="E136" s="12"/>
      <c r="F136" s="138" t="s">
        <v>213</v>
      </c>
      <c r="G136" s="6"/>
      <c r="H136" s="6"/>
      <c r="I136" s="6"/>
      <c r="J136" s="6"/>
      <c r="K136" s="6"/>
      <c r="L136" s="16"/>
    </row>
    <row r="137" spans="1:12" s="102" customFormat="1" ht="10.5" thickBot="1" x14ac:dyDescent="0.4">
      <c r="A137" s="71" t="s">
        <v>8</v>
      </c>
      <c r="B137" s="17"/>
      <c r="C137" s="14"/>
      <c r="D137" s="14"/>
      <c r="E137" s="14"/>
      <c r="F137" s="109" t="s">
        <v>131</v>
      </c>
      <c r="G137" s="7"/>
      <c r="H137" s="7"/>
      <c r="I137" s="7"/>
      <c r="J137" s="7"/>
      <c r="K137" s="7"/>
      <c r="L137" s="18"/>
    </row>
    <row r="138" spans="1:12" s="102" customFormat="1" ht="11" thickBot="1" x14ac:dyDescent="0.4">
      <c r="A138" s="71" t="s">
        <v>6</v>
      </c>
      <c r="B138" s="77">
        <f>1+MAX($B$13:B137)</f>
        <v>32</v>
      </c>
      <c r="C138" s="121" t="s">
        <v>151</v>
      </c>
      <c r="D138" s="124"/>
      <c r="E138" s="121" t="s">
        <v>139</v>
      </c>
      <c r="F138" s="79" t="s">
        <v>152</v>
      </c>
      <c r="G138" s="121" t="s">
        <v>153</v>
      </c>
      <c r="H138" s="122">
        <v>8</v>
      </c>
      <c r="I138" s="128"/>
      <c r="J138" s="122" t="str">
        <f>IF(ISNUMBER(I138),ROUND(H138*I138,3),"")</f>
        <v/>
      </c>
      <c r="K138" s="61"/>
      <c r="L138" s="76">
        <f>ROUND(H138*K138,2)</f>
        <v>0</v>
      </c>
    </row>
    <row r="139" spans="1:12" s="102" customFormat="1" x14ac:dyDescent="0.35">
      <c r="A139" s="71" t="s">
        <v>5</v>
      </c>
      <c r="B139" s="15"/>
      <c r="C139" s="12"/>
      <c r="D139" s="12"/>
      <c r="E139" s="12"/>
      <c r="F139" s="80"/>
      <c r="G139" s="6"/>
      <c r="H139" s="6"/>
      <c r="I139" s="6"/>
      <c r="J139" s="6"/>
      <c r="K139" s="6"/>
      <c r="L139" s="16"/>
    </row>
    <row r="140" spans="1:12" s="102" customFormat="1" x14ac:dyDescent="0.35">
      <c r="A140" s="71" t="s">
        <v>7</v>
      </c>
      <c r="B140" s="15"/>
      <c r="C140" s="12"/>
      <c r="D140" s="12"/>
      <c r="E140" s="12"/>
      <c r="F140" s="138" t="s">
        <v>213</v>
      </c>
      <c r="G140" s="6"/>
      <c r="H140" s="6"/>
      <c r="I140" s="6"/>
      <c r="J140" s="6"/>
      <c r="K140" s="6"/>
      <c r="L140" s="16"/>
    </row>
    <row r="141" spans="1:12" s="102" customFormat="1" ht="10.5" thickBot="1" x14ac:dyDescent="0.4">
      <c r="A141" s="71" t="s">
        <v>8</v>
      </c>
      <c r="B141" s="17"/>
      <c r="C141" s="14"/>
      <c r="D141" s="14"/>
      <c r="E141" s="14"/>
      <c r="F141" s="109" t="s">
        <v>131</v>
      </c>
      <c r="G141" s="7"/>
      <c r="H141" s="7"/>
      <c r="I141" s="7"/>
      <c r="J141" s="7"/>
      <c r="K141" s="7"/>
      <c r="L141" s="18"/>
    </row>
    <row r="142" spans="1:12" s="102" customFormat="1" ht="11" thickBot="1" x14ac:dyDescent="0.4">
      <c r="A142" s="71" t="s">
        <v>6</v>
      </c>
      <c r="B142" s="77">
        <f>1+MAX($B$13:B141)</f>
        <v>33</v>
      </c>
      <c r="C142" s="121" t="s">
        <v>154</v>
      </c>
      <c r="D142" s="124"/>
      <c r="E142" s="121" t="s">
        <v>139</v>
      </c>
      <c r="F142" s="79" t="s">
        <v>155</v>
      </c>
      <c r="G142" s="121" t="s">
        <v>153</v>
      </c>
      <c r="H142" s="122">
        <v>8</v>
      </c>
      <c r="I142" s="128"/>
      <c r="J142" s="122" t="str">
        <f>IF(ISNUMBER(I142),ROUND(H142*I142,3),"")</f>
        <v/>
      </c>
      <c r="K142" s="61"/>
      <c r="L142" s="76">
        <f>ROUND(H142*K142,2)</f>
        <v>0</v>
      </c>
    </row>
    <row r="143" spans="1:12" s="102" customFormat="1" x14ac:dyDescent="0.35">
      <c r="A143" s="71" t="s">
        <v>5</v>
      </c>
      <c r="B143" s="15"/>
      <c r="C143" s="12"/>
      <c r="D143" s="12"/>
      <c r="E143" s="12"/>
      <c r="F143" s="80"/>
      <c r="G143" s="6"/>
      <c r="H143" s="6"/>
      <c r="I143" s="6"/>
      <c r="J143" s="6"/>
      <c r="K143" s="6"/>
      <c r="L143" s="16"/>
    </row>
    <row r="144" spans="1:12" s="102" customFormat="1" x14ac:dyDescent="0.35">
      <c r="A144" s="71" t="s">
        <v>7</v>
      </c>
      <c r="B144" s="15"/>
      <c r="C144" s="12"/>
      <c r="D144" s="12"/>
      <c r="E144" s="12"/>
      <c r="F144" s="138" t="s">
        <v>213</v>
      </c>
      <c r="G144" s="6"/>
      <c r="H144" s="6"/>
      <c r="I144" s="6"/>
      <c r="J144" s="6"/>
      <c r="K144" s="6"/>
      <c r="L144" s="16"/>
    </row>
    <row r="145" spans="1:12" s="102" customFormat="1" ht="10.5" thickBot="1" x14ac:dyDescent="0.4">
      <c r="A145" s="71" t="s">
        <v>8</v>
      </c>
      <c r="B145" s="17"/>
      <c r="C145" s="14"/>
      <c r="D145" s="14"/>
      <c r="E145" s="14"/>
      <c r="F145" s="109" t="s">
        <v>131</v>
      </c>
      <c r="G145" s="7"/>
      <c r="H145" s="7"/>
      <c r="I145" s="7"/>
      <c r="J145" s="7"/>
      <c r="K145" s="7"/>
      <c r="L145" s="18"/>
    </row>
    <row r="146" spans="1:12" s="102" customFormat="1" ht="11" thickBot="1" x14ac:dyDescent="0.4">
      <c r="A146" s="71" t="s">
        <v>6</v>
      </c>
      <c r="B146" s="77">
        <f>1+MAX($B$13:B145)</f>
        <v>34</v>
      </c>
      <c r="C146" s="121" t="s">
        <v>156</v>
      </c>
      <c r="D146" s="124"/>
      <c r="E146" s="121" t="s">
        <v>139</v>
      </c>
      <c r="F146" s="79" t="s">
        <v>157</v>
      </c>
      <c r="G146" s="121" t="s">
        <v>153</v>
      </c>
      <c r="H146" s="122">
        <v>8</v>
      </c>
      <c r="I146" s="128"/>
      <c r="J146" s="122" t="str">
        <f>IF(ISNUMBER(I146),ROUND(H146*I146,3),"")</f>
        <v/>
      </c>
      <c r="K146" s="61"/>
      <c r="L146" s="76">
        <f>ROUND(H146*K146,2)</f>
        <v>0</v>
      </c>
    </row>
    <row r="147" spans="1:12" s="102" customFormat="1" x14ac:dyDescent="0.35">
      <c r="A147" s="71" t="s">
        <v>5</v>
      </c>
      <c r="B147" s="15"/>
      <c r="C147" s="12"/>
      <c r="D147" s="12"/>
      <c r="E147" s="12"/>
      <c r="F147" s="80"/>
      <c r="G147" s="6"/>
      <c r="H147" s="6"/>
      <c r="I147" s="6"/>
      <c r="J147" s="6"/>
      <c r="K147" s="6"/>
      <c r="L147" s="16"/>
    </row>
    <row r="148" spans="1:12" s="102" customFormat="1" x14ac:dyDescent="0.35">
      <c r="A148" s="71" t="s">
        <v>7</v>
      </c>
      <c r="B148" s="15"/>
      <c r="C148" s="12"/>
      <c r="D148" s="12"/>
      <c r="E148" s="12"/>
      <c r="F148" s="138" t="s">
        <v>213</v>
      </c>
      <c r="G148" s="6"/>
      <c r="H148" s="6"/>
      <c r="I148" s="6"/>
      <c r="J148" s="6"/>
      <c r="K148" s="6"/>
      <c r="L148" s="16"/>
    </row>
    <row r="149" spans="1:12" s="102" customFormat="1" ht="10.5" thickBot="1" x14ac:dyDescent="0.4">
      <c r="A149" s="71" t="s">
        <v>8</v>
      </c>
      <c r="B149" s="17"/>
      <c r="C149" s="14"/>
      <c r="D149" s="14"/>
      <c r="E149" s="14"/>
      <c r="F149" s="109" t="s">
        <v>131</v>
      </c>
      <c r="G149" s="7"/>
      <c r="H149" s="7"/>
      <c r="I149" s="7"/>
      <c r="J149" s="7"/>
      <c r="K149" s="7"/>
      <c r="L149" s="18"/>
    </row>
    <row r="150" spans="1:12" s="102" customFormat="1" ht="11" thickBot="1" x14ac:dyDescent="0.4">
      <c r="A150" s="71" t="s">
        <v>6</v>
      </c>
      <c r="B150" s="77">
        <f>1+MAX($B$13:B149)</f>
        <v>35</v>
      </c>
      <c r="C150" s="121" t="s">
        <v>158</v>
      </c>
      <c r="D150" s="124"/>
      <c r="E150" s="121" t="s">
        <v>139</v>
      </c>
      <c r="F150" s="79" t="s">
        <v>159</v>
      </c>
      <c r="G150" s="121" t="s">
        <v>153</v>
      </c>
      <c r="H150" s="122">
        <v>8</v>
      </c>
      <c r="I150" s="128"/>
      <c r="J150" s="122" t="str">
        <f>IF(ISNUMBER(I150),ROUND(H150*I150,3),"")</f>
        <v/>
      </c>
      <c r="K150" s="61"/>
      <c r="L150" s="76">
        <f>ROUND(H150*K150,2)</f>
        <v>0</v>
      </c>
    </row>
    <row r="151" spans="1:12" s="102" customFormat="1" x14ac:dyDescent="0.35">
      <c r="A151" s="71" t="s">
        <v>5</v>
      </c>
      <c r="B151" s="15"/>
      <c r="C151" s="12"/>
      <c r="D151" s="12"/>
      <c r="E151" s="12"/>
      <c r="F151" s="80"/>
      <c r="G151" s="6"/>
      <c r="H151" s="6"/>
      <c r="I151" s="6"/>
      <c r="J151" s="6"/>
      <c r="K151" s="6"/>
      <c r="L151" s="16"/>
    </row>
    <row r="152" spans="1:12" s="102" customFormat="1" x14ac:dyDescent="0.35">
      <c r="A152" s="71" t="s">
        <v>7</v>
      </c>
      <c r="B152" s="15"/>
      <c r="C152" s="12"/>
      <c r="D152" s="12"/>
      <c r="E152" s="12"/>
      <c r="F152" s="138" t="s">
        <v>213</v>
      </c>
      <c r="G152" s="6"/>
      <c r="H152" s="6"/>
      <c r="I152" s="6"/>
      <c r="J152" s="6"/>
      <c r="K152" s="6"/>
      <c r="L152" s="16"/>
    </row>
    <row r="153" spans="1:12" s="102" customFormat="1" ht="10.5" thickBot="1" x14ac:dyDescent="0.4">
      <c r="A153" s="71" t="s">
        <v>8</v>
      </c>
      <c r="B153" s="17"/>
      <c r="C153" s="14"/>
      <c r="D153" s="14"/>
      <c r="E153" s="14"/>
      <c r="F153" s="109" t="s">
        <v>131</v>
      </c>
      <c r="G153" s="7"/>
      <c r="H153" s="7"/>
      <c r="I153" s="7"/>
      <c r="J153" s="7"/>
      <c r="K153" s="7"/>
      <c r="L153" s="18"/>
    </row>
    <row r="154" spans="1:12" s="102" customFormat="1" ht="11" thickBot="1" x14ac:dyDescent="0.4">
      <c r="A154" s="71" t="s">
        <v>6</v>
      </c>
      <c r="B154" s="77">
        <f>1+MAX($B$13:B153)</f>
        <v>36</v>
      </c>
      <c r="C154" s="121" t="s">
        <v>160</v>
      </c>
      <c r="D154" s="124"/>
      <c r="E154" s="121" t="s">
        <v>139</v>
      </c>
      <c r="F154" s="79" t="s">
        <v>161</v>
      </c>
      <c r="G154" s="121" t="s">
        <v>140</v>
      </c>
      <c r="H154" s="122">
        <v>1</v>
      </c>
      <c r="I154" s="128"/>
      <c r="J154" s="122" t="str">
        <f>IF(ISNUMBER(I154),ROUND(H154*I154,3),"")</f>
        <v/>
      </c>
      <c r="K154" s="61"/>
      <c r="L154" s="76">
        <f>ROUND(H154*K154,2)</f>
        <v>0</v>
      </c>
    </row>
    <row r="155" spans="1:12" s="102" customFormat="1" x14ac:dyDescent="0.35">
      <c r="A155" s="71" t="s">
        <v>5</v>
      </c>
      <c r="B155" s="15"/>
      <c r="C155" s="12"/>
      <c r="D155" s="12"/>
      <c r="E155" s="12"/>
      <c r="F155" s="80"/>
      <c r="G155" s="6"/>
      <c r="H155" s="6"/>
      <c r="I155" s="6"/>
      <c r="J155" s="6"/>
      <c r="K155" s="6"/>
      <c r="L155" s="16"/>
    </row>
    <row r="156" spans="1:12" s="102" customFormat="1" x14ac:dyDescent="0.35">
      <c r="A156" s="71" t="s">
        <v>7</v>
      </c>
      <c r="B156" s="15"/>
      <c r="C156" s="12"/>
      <c r="D156" s="12"/>
      <c r="E156" s="12"/>
      <c r="F156" s="138" t="s">
        <v>213</v>
      </c>
      <c r="G156" s="6"/>
      <c r="H156" s="6"/>
      <c r="I156" s="6"/>
      <c r="J156" s="6"/>
      <c r="K156" s="6"/>
      <c r="L156" s="16"/>
    </row>
    <row r="157" spans="1:12" s="102" customFormat="1" ht="10.5" thickBot="1" x14ac:dyDescent="0.4">
      <c r="A157" s="71" t="s">
        <v>8</v>
      </c>
      <c r="B157" s="17"/>
      <c r="C157" s="14"/>
      <c r="D157" s="14"/>
      <c r="E157" s="14"/>
      <c r="F157" s="109" t="s">
        <v>131</v>
      </c>
      <c r="G157" s="7"/>
      <c r="H157" s="7"/>
      <c r="I157" s="7"/>
      <c r="J157" s="7"/>
      <c r="K157" s="7"/>
      <c r="L157" s="18"/>
    </row>
    <row r="158" spans="1:12" s="102" customFormat="1" ht="11" thickBot="1" x14ac:dyDescent="0.4">
      <c r="A158" s="71" t="s">
        <v>6</v>
      </c>
      <c r="B158" s="77">
        <f>1+MAX($B$13:B157)</f>
        <v>37</v>
      </c>
      <c r="C158" s="121" t="s">
        <v>162</v>
      </c>
      <c r="D158" s="124"/>
      <c r="E158" s="121" t="s">
        <v>139</v>
      </c>
      <c r="F158" s="79" t="s">
        <v>163</v>
      </c>
      <c r="G158" s="121" t="s">
        <v>140</v>
      </c>
      <c r="H158" s="122">
        <v>10</v>
      </c>
      <c r="I158" s="128"/>
      <c r="J158" s="122" t="str">
        <f>IF(ISNUMBER(I158),ROUND(H158*I158,3),"")</f>
        <v/>
      </c>
      <c r="K158" s="61"/>
      <c r="L158" s="76">
        <f>ROUND(H158*K158,2)</f>
        <v>0</v>
      </c>
    </row>
    <row r="159" spans="1:12" s="102" customFormat="1" x14ac:dyDescent="0.35">
      <c r="A159" s="71" t="s">
        <v>5</v>
      </c>
      <c r="B159" s="15"/>
      <c r="C159" s="12"/>
      <c r="D159" s="12"/>
      <c r="E159" s="12"/>
      <c r="F159" s="80"/>
      <c r="G159" s="6"/>
      <c r="H159" s="6"/>
      <c r="I159" s="6"/>
      <c r="J159" s="6"/>
      <c r="K159" s="6"/>
      <c r="L159" s="16"/>
    </row>
    <row r="160" spans="1:12" s="102" customFormat="1" x14ac:dyDescent="0.35">
      <c r="A160" s="71" t="s">
        <v>7</v>
      </c>
      <c r="B160" s="15"/>
      <c r="C160" s="12"/>
      <c r="D160" s="12"/>
      <c r="E160" s="12"/>
      <c r="F160" s="138" t="s">
        <v>213</v>
      </c>
      <c r="G160" s="6"/>
      <c r="H160" s="6"/>
      <c r="I160" s="6"/>
      <c r="J160" s="6"/>
      <c r="K160" s="6"/>
      <c r="L160" s="16"/>
    </row>
    <row r="161" spans="1:12" s="102" customFormat="1" ht="10.5" thickBot="1" x14ac:dyDescent="0.4">
      <c r="A161" s="71" t="s">
        <v>8</v>
      </c>
      <c r="B161" s="17"/>
      <c r="C161" s="14"/>
      <c r="D161" s="14"/>
      <c r="E161" s="14"/>
      <c r="F161" s="109" t="s">
        <v>131</v>
      </c>
      <c r="G161" s="7"/>
      <c r="H161" s="7"/>
      <c r="I161" s="7"/>
      <c r="J161" s="7"/>
      <c r="K161" s="7"/>
      <c r="L161" s="18"/>
    </row>
    <row r="162" spans="1:12" s="102" customFormat="1" ht="20.5" thickBot="1" x14ac:dyDescent="0.4">
      <c r="A162" s="71" t="s">
        <v>6</v>
      </c>
      <c r="B162" s="77">
        <f>1+MAX($B$13:B161)</f>
        <v>38</v>
      </c>
      <c r="C162" s="121" t="s">
        <v>164</v>
      </c>
      <c r="D162" s="124"/>
      <c r="E162" s="121" t="s">
        <v>139</v>
      </c>
      <c r="F162" s="125" t="s">
        <v>165</v>
      </c>
      <c r="G162" s="121" t="s">
        <v>166</v>
      </c>
      <c r="H162" s="122">
        <v>100</v>
      </c>
      <c r="I162" s="128"/>
      <c r="J162" s="122" t="str">
        <f>IF(ISNUMBER(I162),ROUND(H162*I162,3),"")</f>
        <v/>
      </c>
      <c r="K162" s="123"/>
      <c r="L162" s="76">
        <f>ROUND(H162*K162,2)</f>
        <v>0</v>
      </c>
    </row>
    <row r="163" spans="1:12" s="102" customFormat="1" x14ac:dyDescent="0.35">
      <c r="A163" s="71" t="s">
        <v>5</v>
      </c>
      <c r="B163" s="15"/>
      <c r="C163" s="119"/>
      <c r="D163" s="119"/>
      <c r="E163" s="119"/>
      <c r="F163" s="126"/>
      <c r="G163" s="117"/>
      <c r="H163" s="117"/>
      <c r="I163" s="117"/>
      <c r="J163" s="117"/>
      <c r="K163" s="117"/>
      <c r="L163" s="16"/>
    </row>
    <row r="164" spans="1:12" s="102" customFormat="1" x14ac:dyDescent="0.35">
      <c r="A164" s="71" t="s">
        <v>7</v>
      </c>
      <c r="B164" s="15"/>
      <c r="C164" s="119"/>
      <c r="D164" s="119"/>
      <c r="E164" s="119"/>
      <c r="F164" s="138" t="s">
        <v>213</v>
      </c>
      <c r="G164" s="117"/>
      <c r="H164" s="117"/>
      <c r="I164" s="117"/>
      <c r="J164" s="117"/>
      <c r="K164" s="117"/>
      <c r="L164" s="16"/>
    </row>
    <row r="165" spans="1:12" s="102" customFormat="1" ht="10.5" thickBot="1" x14ac:dyDescent="0.4">
      <c r="A165" s="71" t="s">
        <v>8</v>
      </c>
      <c r="B165" s="17"/>
      <c r="C165" s="120"/>
      <c r="D165" s="120"/>
      <c r="E165" s="120"/>
      <c r="F165" s="129" t="s">
        <v>131</v>
      </c>
      <c r="G165" s="118"/>
      <c r="H165" s="118"/>
      <c r="I165" s="118"/>
      <c r="J165" s="118"/>
      <c r="K165" s="118"/>
      <c r="L165" s="18"/>
    </row>
    <row r="166" spans="1:12" s="102" customFormat="1" ht="11" thickBot="1" x14ac:dyDescent="0.4">
      <c r="A166" s="71" t="s">
        <v>6</v>
      </c>
      <c r="B166" s="77">
        <f>1+MAX($B$13:B165)</f>
        <v>39</v>
      </c>
      <c r="C166" s="121" t="s">
        <v>167</v>
      </c>
      <c r="D166" s="124"/>
      <c r="E166" s="121" t="s">
        <v>139</v>
      </c>
      <c r="F166" s="125" t="s">
        <v>168</v>
      </c>
      <c r="G166" s="121" t="s">
        <v>169</v>
      </c>
      <c r="H166" s="122">
        <v>0.36799999999999999</v>
      </c>
      <c r="I166" s="128"/>
      <c r="J166" s="122" t="str">
        <f>IF(ISNUMBER(I166),ROUND(H166*I166,3),"")</f>
        <v/>
      </c>
      <c r="K166" s="123"/>
      <c r="L166" s="76">
        <f>ROUND(H166*K166,2)</f>
        <v>0</v>
      </c>
    </row>
    <row r="167" spans="1:12" s="102" customFormat="1" x14ac:dyDescent="0.35">
      <c r="A167" s="71" t="s">
        <v>5</v>
      </c>
      <c r="B167" s="15"/>
      <c r="C167" s="119"/>
      <c r="D167" s="119"/>
      <c r="E167" s="119"/>
      <c r="F167" s="126"/>
      <c r="G167" s="117"/>
      <c r="H167" s="117"/>
      <c r="I167" s="117"/>
      <c r="J167" s="117"/>
      <c r="K167" s="117"/>
      <c r="L167" s="16"/>
    </row>
    <row r="168" spans="1:12" s="102" customFormat="1" x14ac:dyDescent="0.35">
      <c r="A168" s="71" t="s">
        <v>7</v>
      </c>
      <c r="B168" s="15"/>
      <c r="C168" s="119"/>
      <c r="D168" s="119"/>
      <c r="E168" s="119"/>
      <c r="F168" s="138" t="s">
        <v>213</v>
      </c>
      <c r="G168" s="117"/>
      <c r="H168" s="117"/>
      <c r="I168" s="117"/>
      <c r="J168" s="117"/>
      <c r="K168" s="117"/>
      <c r="L168" s="16"/>
    </row>
    <row r="169" spans="1:12" s="102" customFormat="1" ht="10.5" thickBot="1" x14ac:dyDescent="0.4">
      <c r="A169" s="71" t="s">
        <v>8</v>
      </c>
      <c r="B169" s="17"/>
      <c r="C169" s="120"/>
      <c r="D169" s="120"/>
      <c r="E169" s="120"/>
      <c r="F169" s="129" t="s">
        <v>131</v>
      </c>
      <c r="G169" s="118"/>
      <c r="H169" s="118"/>
      <c r="I169" s="118"/>
      <c r="J169" s="118"/>
      <c r="K169" s="118"/>
      <c r="L169" s="18"/>
    </row>
    <row r="170" spans="1:12" s="102" customFormat="1" ht="11" thickBot="1" x14ac:dyDescent="0.4">
      <c r="A170" s="71" t="s">
        <v>6</v>
      </c>
      <c r="B170" s="77">
        <f>1+MAX($B$13:B169)</f>
        <v>40</v>
      </c>
      <c r="C170" s="121" t="s">
        <v>170</v>
      </c>
      <c r="D170" s="124"/>
      <c r="E170" s="121" t="s">
        <v>139</v>
      </c>
      <c r="F170" s="125" t="s">
        <v>171</v>
      </c>
      <c r="G170" s="121" t="s">
        <v>169</v>
      </c>
      <c r="H170" s="122">
        <v>0.36799999999999999</v>
      </c>
      <c r="I170" s="128"/>
      <c r="J170" s="122" t="str">
        <f>IF(ISNUMBER(I170),ROUND(H170*I170,3),"")</f>
        <v/>
      </c>
      <c r="K170" s="123"/>
      <c r="L170" s="76">
        <f>ROUND(H170*K170,2)</f>
        <v>0</v>
      </c>
    </row>
    <row r="171" spans="1:12" s="102" customFormat="1" x14ac:dyDescent="0.35">
      <c r="A171" s="71" t="s">
        <v>5</v>
      </c>
      <c r="B171" s="15"/>
      <c r="C171" s="119"/>
      <c r="D171" s="119"/>
      <c r="E171" s="119"/>
      <c r="F171" s="126"/>
      <c r="G171" s="117"/>
      <c r="H171" s="117"/>
      <c r="I171" s="117"/>
      <c r="J171" s="117"/>
      <c r="K171" s="117"/>
      <c r="L171" s="16"/>
    </row>
    <row r="172" spans="1:12" s="102" customFormat="1" x14ac:dyDescent="0.35">
      <c r="A172" s="71" t="s">
        <v>7</v>
      </c>
      <c r="B172" s="15"/>
      <c r="C172" s="119"/>
      <c r="D172" s="119"/>
      <c r="E172" s="119"/>
      <c r="F172" s="127"/>
      <c r="G172" s="117"/>
      <c r="H172" s="117"/>
      <c r="I172" s="117"/>
      <c r="J172" s="117"/>
      <c r="K172" s="117"/>
      <c r="L172" s="16"/>
    </row>
    <row r="173" spans="1:12" s="102" customFormat="1" ht="10.5" thickBot="1" x14ac:dyDescent="0.4">
      <c r="A173" s="71" t="s">
        <v>8</v>
      </c>
      <c r="B173" s="17"/>
      <c r="C173" s="120"/>
      <c r="D173" s="120"/>
      <c r="E173" s="120"/>
      <c r="F173" s="129" t="s">
        <v>131</v>
      </c>
      <c r="G173" s="118"/>
      <c r="H173" s="118"/>
      <c r="I173" s="118"/>
      <c r="J173" s="118"/>
      <c r="K173" s="118"/>
      <c r="L173" s="18"/>
    </row>
    <row r="174" spans="1:12" s="102" customFormat="1" ht="11" thickBot="1" x14ac:dyDescent="0.4">
      <c r="A174" s="71" t="s">
        <v>6</v>
      </c>
      <c r="B174" s="77">
        <f>1+MAX($B$13:B173)</f>
        <v>41</v>
      </c>
      <c r="C174" s="121" t="s">
        <v>200</v>
      </c>
      <c r="D174" s="124"/>
      <c r="E174" s="121" t="s">
        <v>139</v>
      </c>
      <c r="F174" s="125" t="s">
        <v>201</v>
      </c>
      <c r="G174" s="121" t="s">
        <v>140</v>
      </c>
      <c r="H174" s="122">
        <v>2</v>
      </c>
      <c r="I174" s="128"/>
      <c r="J174" s="122" t="str">
        <f>IF(ISNUMBER(I174),ROUND(H174*I174,3),"")</f>
        <v/>
      </c>
      <c r="K174" s="123"/>
      <c r="L174" s="76">
        <f>ROUND(H174*K174,2)</f>
        <v>0</v>
      </c>
    </row>
    <row r="175" spans="1:12" s="102" customFormat="1" x14ac:dyDescent="0.35">
      <c r="A175" s="71" t="s">
        <v>5</v>
      </c>
      <c r="B175" s="15"/>
      <c r="C175" s="119"/>
      <c r="D175" s="119"/>
      <c r="E175" s="119"/>
      <c r="F175" s="126"/>
      <c r="G175" s="117"/>
      <c r="H175" s="117"/>
      <c r="I175" s="117"/>
      <c r="J175" s="117"/>
      <c r="K175" s="117"/>
      <c r="L175" s="16"/>
    </row>
    <row r="176" spans="1:12" s="102" customFormat="1" x14ac:dyDescent="0.35">
      <c r="A176" s="71" t="s">
        <v>7</v>
      </c>
      <c r="B176" s="15"/>
      <c r="C176" s="119"/>
      <c r="D176" s="119"/>
      <c r="E176" s="119"/>
      <c r="F176" s="138" t="s">
        <v>213</v>
      </c>
      <c r="G176" s="117"/>
      <c r="H176" s="117"/>
      <c r="I176" s="117"/>
      <c r="J176" s="117"/>
      <c r="K176" s="117"/>
      <c r="L176" s="16"/>
    </row>
    <row r="177" spans="1:12" s="102" customFormat="1" ht="10.5" thickBot="1" x14ac:dyDescent="0.4">
      <c r="A177" s="71" t="s">
        <v>8</v>
      </c>
      <c r="B177" s="17"/>
      <c r="C177" s="120"/>
      <c r="D177" s="120"/>
      <c r="E177" s="120"/>
      <c r="F177" s="129" t="s">
        <v>131</v>
      </c>
      <c r="G177" s="118"/>
      <c r="H177" s="118"/>
      <c r="I177" s="118"/>
      <c r="J177" s="118"/>
      <c r="K177" s="118"/>
      <c r="L177" s="18"/>
    </row>
    <row r="178" spans="1:12" s="102" customFormat="1" ht="11" thickBot="1" x14ac:dyDescent="0.4">
      <c r="A178" s="71" t="s">
        <v>6</v>
      </c>
      <c r="B178" s="77">
        <f>1+MAX($B$13:B177)</f>
        <v>42</v>
      </c>
      <c r="C178" s="121" t="s">
        <v>202</v>
      </c>
      <c r="D178" s="124"/>
      <c r="E178" s="121" t="s">
        <v>139</v>
      </c>
      <c r="F178" s="125" t="s">
        <v>203</v>
      </c>
      <c r="G178" s="121" t="s">
        <v>140</v>
      </c>
      <c r="H178" s="122">
        <v>2</v>
      </c>
      <c r="I178" s="128"/>
      <c r="J178" s="122" t="str">
        <f>IF(ISNUMBER(I178),ROUND(H178*I178,3),"")</f>
        <v/>
      </c>
      <c r="K178" s="123"/>
      <c r="L178" s="76">
        <f>ROUND(H178*K178,2)</f>
        <v>0</v>
      </c>
    </row>
    <row r="179" spans="1:12" s="102" customFormat="1" x14ac:dyDescent="0.35">
      <c r="A179" s="71" t="s">
        <v>5</v>
      </c>
      <c r="B179" s="15"/>
      <c r="C179" s="119"/>
      <c r="D179" s="119"/>
      <c r="E179" s="119"/>
      <c r="F179" s="126"/>
      <c r="G179" s="117"/>
      <c r="H179" s="117"/>
      <c r="I179" s="117"/>
      <c r="J179" s="117"/>
      <c r="K179" s="117"/>
      <c r="L179" s="16"/>
    </row>
    <row r="180" spans="1:12" s="102" customFormat="1" x14ac:dyDescent="0.35">
      <c r="A180" s="71" t="s">
        <v>7</v>
      </c>
      <c r="B180" s="15"/>
      <c r="C180" s="119"/>
      <c r="D180" s="119"/>
      <c r="E180" s="119"/>
      <c r="F180" s="138" t="s">
        <v>213</v>
      </c>
      <c r="G180" s="117"/>
      <c r="H180" s="117"/>
      <c r="I180" s="117"/>
      <c r="J180" s="117"/>
      <c r="K180" s="117"/>
      <c r="L180" s="16"/>
    </row>
    <row r="181" spans="1:12" s="102" customFormat="1" ht="10.5" thickBot="1" x14ac:dyDescent="0.4">
      <c r="A181" s="71" t="s">
        <v>8</v>
      </c>
      <c r="B181" s="17"/>
      <c r="C181" s="120"/>
      <c r="D181" s="120"/>
      <c r="E181" s="120"/>
      <c r="F181" s="129" t="s">
        <v>131</v>
      </c>
      <c r="G181" s="118"/>
      <c r="H181" s="118"/>
      <c r="I181" s="118"/>
      <c r="J181" s="118"/>
      <c r="K181" s="118"/>
      <c r="L181" s="18"/>
    </row>
    <row r="182" spans="1:12" s="102" customFormat="1" ht="11" thickBot="1" x14ac:dyDescent="0.4">
      <c r="A182" s="71" t="s">
        <v>6</v>
      </c>
      <c r="B182" s="77">
        <f>1+MAX($B$13:B181)</f>
        <v>43</v>
      </c>
      <c r="C182" s="121" t="s">
        <v>172</v>
      </c>
      <c r="D182" s="124"/>
      <c r="E182" s="121" t="s">
        <v>139</v>
      </c>
      <c r="F182" s="125" t="s">
        <v>173</v>
      </c>
      <c r="G182" s="121" t="s">
        <v>166</v>
      </c>
      <c r="H182" s="122">
        <v>5</v>
      </c>
      <c r="I182" s="128"/>
      <c r="J182" s="122" t="str">
        <f>IF(ISNUMBER(I182),ROUND(H182*I182,3),"")</f>
        <v/>
      </c>
      <c r="K182" s="123"/>
      <c r="L182" s="76">
        <f>ROUND(H182*K182,2)</f>
        <v>0</v>
      </c>
    </row>
    <row r="183" spans="1:12" s="102" customFormat="1" x14ac:dyDescent="0.35">
      <c r="A183" s="71" t="s">
        <v>5</v>
      </c>
      <c r="B183" s="15"/>
      <c r="C183" s="119"/>
      <c r="D183" s="119"/>
      <c r="E183" s="119"/>
      <c r="F183" s="126"/>
      <c r="G183" s="117"/>
      <c r="H183" s="117"/>
      <c r="I183" s="117"/>
      <c r="J183" s="117"/>
      <c r="K183" s="117"/>
      <c r="L183" s="16"/>
    </row>
    <row r="184" spans="1:12" s="102" customFormat="1" x14ac:dyDescent="0.35">
      <c r="A184" s="71" t="s">
        <v>7</v>
      </c>
      <c r="B184" s="15"/>
      <c r="C184" s="119"/>
      <c r="D184" s="119"/>
      <c r="E184" s="119"/>
      <c r="F184" s="138" t="s">
        <v>213</v>
      </c>
      <c r="G184" s="117"/>
      <c r="H184" s="117"/>
      <c r="I184" s="117"/>
      <c r="J184" s="117"/>
      <c r="K184" s="117"/>
      <c r="L184" s="16"/>
    </row>
    <row r="185" spans="1:12" s="102" customFormat="1" ht="10.5" thickBot="1" x14ac:dyDescent="0.4">
      <c r="A185" s="71" t="s">
        <v>8</v>
      </c>
      <c r="B185" s="17"/>
      <c r="C185" s="120"/>
      <c r="D185" s="120"/>
      <c r="E185" s="120"/>
      <c r="F185" s="129" t="s">
        <v>131</v>
      </c>
      <c r="G185" s="118"/>
      <c r="H185" s="118"/>
      <c r="I185" s="118"/>
      <c r="J185" s="118"/>
      <c r="K185" s="118"/>
      <c r="L185" s="18"/>
    </row>
    <row r="186" spans="1:12" s="102" customFormat="1" ht="11" thickBot="1" x14ac:dyDescent="0.4">
      <c r="A186" s="71" t="s">
        <v>6</v>
      </c>
      <c r="B186" s="77">
        <f>1+MAX($B$13:B185)</f>
        <v>44</v>
      </c>
      <c r="C186" s="121" t="s">
        <v>174</v>
      </c>
      <c r="D186" s="124"/>
      <c r="E186" s="121" t="s">
        <v>139</v>
      </c>
      <c r="F186" s="125" t="s">
        <v>175</v>
      </c>
      <c r="G186" s="121" t="s">
        <v>140</v>
      </c>
      <c r="H186" s="122">
        <v>2</v>
      </c>
      <c r="I186" s="128"/>
      <c r="J186" s="122" t="str">
        <f>IF(ISNUMBER(I186),ROUND(H186*I186,3),"")</f>
        <v/>
      </c>
      <c r="K186" s="123"/>
      <c r="L186" s="76">
        <f>ROUND(H186*K186,2)</f>
        <v>0</v>
      </c>
    </row>
    <row r="187" spans="1:12" s="102" customFormat="1" x14ac:dyDescent="0.35">
      <c r="A187" s="71" t="s">
        <v>5</v>
      </c>
      <c r="B187" s="15"/>
      <c r="C187" s="119"/>
      <c r="D187" s="119"/>
      <c r="E187" s="119"/>
      <c r="F187" s="126"/>
      <c r="G187" s="117"/>
      <c r="H187" s="117"/>
      <c r="I187" s="117"/>
      <c r="J187" s="117"/>
      <c r="K187" s="117"/>
      <c r="L187" s="16"/>
    </row>
    <row r="188" spans="1:12" s="102" customFormat="1" x14ac:dyDescent="0.35">
      <c r="A188" s="71" t="s">
        <v>7</v>
      </c>
      <c r="B188" s="15"/>
      <c r="C188" s="119"/>
      <c r="D188" s="119"/>
      <c r="E188" s="119"/>
      <c r="F188" s="138" t="s">
        <v>213</v>
      </c>
      <c r="G188" s="117"/>
      <c r="H188" s="117"/>
      <c r="I188" s="117"/>
      <c r="J188" s="117"/>
      <c r="K188" s="117"/>
      <c r="L188" s="16"/>
    </row>
    <row r="189" spans="1:12" s="102" customFormat="1" ht="10.5" thickBot="1" x14ac:dyDescent="0.4">
      <c r="A189" s="71" t="s">
        <v>8</v>
      </c>
      <c r="B189" s="17"/>
      <c r="C189" s="120"/>
      <c r="D189" s="120"/>
      <c r="E189" s="120"/>
      <c r="F189" s="129" t="s">
        <v>131</v>
      </c>
      <c r="G189" s="118"/>
      <c r="H189" s="118"/>
      <c r="I189" s="118"/>
      <c r="J189" s="118"/>
      <c r="K189" s="118"/>
      <c r="L189" s="18"/>
    </row>
    <row r="190" spans="1:12" s="102" customFormat="1" ht="11" thickBot="1" x14ac:dyDescent="0.4">
      <c r="A190" s="71" t="s">
        <v>6</v>
      </c>
      <c r="B190" s="77">
        <f>1+MAX($B$13:B189)</f>
        <v>45</v>
      </c>
      <c r="C190" s="121" t="s">
        <v>176</v>
      </c>
      <c r="D190" s="124"/>
      <c r="E190" s="121" t="s">
        <v>139</v>
      </c>
      <c r="F190" s="125" t="s">
        <v>177</v>
      </c>
      <c r="G190" s="121" t="s">
        <v>166</v>
      </c>
      <c r="H190" s="122">
        <v>10</v>
      </c>
      <c r="I190" s="128"/>
      <c r="J190" s="122" t="str">
        <f>IF(ISNUMBER(I190),ROUND(H190*I190,3),"")</f>
        <v/>
      </c>
      <c r="K190" s="123"/>
      <c r="L190" s="76">
        <f>ROUND(H190*K190,2)</f>
        <v>0</v>
      </c>
    </row>
    <row r="191" spans="1:12" s="102" customFormat="1" x14ac:dyDescent="0.35">
      <c r="A191" s="71" t="s">
        <v>5</v>
      </c>
      <c r="B191" s="15"/>
      <c r="C191" s="119"/>
      <c r="D191" s="119"/>
      <c r="E191" s="119"/>
      <c r="F191" s="126"/>
      <c r="G191" s="117"/>
      <c r="H191" s="117"/>
      <c r="I191" s="117"/>
      <c r="J191" s="117"/>
      <c r="K191" s="117"/>
      <c r="L191" s="16"/>
    </row>
    <row r="192" spans="1:12" s="102" customFormat="1" x14ac:dyDescent="0.35">
      <c r="A192" s="71" t="s">
        <v>7</v>
      </c>
      <c r="B192" s="15"/>
      <c r="C192" s="119"/>
      <c r="D192" s="119"/>
      <c r="E192" s="119"/>
      <c r="F192" s="138" t="s">
        <v>213</v>
      </c>
      <c r="G192" s="117"/>
      <c r="H192" s="117"/>
      <c r="I192" s="117"/>
      <c r="J192" s="117"/>
      <c r="K192" s="117"/>
      <c r="L192" s="16"/>
    </row>
    <row r="193" spans="1:12" s="102" customFormat="1" ht="10.5" thickBot="1" x14ac:dyDescent="0.4">
      <c r="A193" s="71" t="s">
        <v>8</v>
      </c>
      <c r="B193" s="17"/>
      <c r="C193" s="120"/>
      <c r="D193" s="120"/>
      <c r="E193" s="120"/>
      <c r="F193" s="129" t="s">
        <v>131</v>
      </c>
      <c r="G193" s="118"/>
      <c r="H193" s="118"/>
      <c r="I193" s="118"/>
      <c r="J193" s="118"/>
      <c r="K193" s="118"/>
      <c r="L193" s="18"/>
    </row>
    <row r="194" spans="1:12" s="102" customFormat="1" ht="11" thickBot="1" x14ac:dyDescent="0.4">
      <c r="A194" s="71" t="s">
        <v>6</v>
      </c>
      <c r="B194" s="77">
        <f>1+MAX($B$13:B193)</f>
        <v>46</v>
      </c>
      <c r="C194" s="121" t="s">
        <v>178</v>
      </c>
      <c r="D194" s="124"/>
      <c r="E194" s="121" t="s">
        <v>139</v>
      </c>
      <c r="F194" s="125" t="s">
        <v>179</v>
      </c>
      <c r="G194" s="121" t="s">
        <v>140</v>
      </c>
      <c r="H194" s="122">
        <v>4</v>
      </c>
      <c r="I194" s="128"/>
      <c r="J194" s="122" t="str">
        <f>IF(ISNUMBER(I194),ROUND(H194*I194,3),"")</f>
        <v/>
      </c>
      <c r="K194" s="123"/>
      <c r="L194" s="76">
        <f>ROUND(H194*K194,2)</f>
        <v>0</v>
      </c>
    </row>
    <row r="195" spans="1:12" s="102" customFormat="1" x14ac:dyDescent="0.35">
      <c r="A195" s="71" t="s">
        <v>5</v>
      </c>
      <c r="B195" s="15"/>
      <c r="C195" s="119"/>
      <c r="D195" s="119"/>
      <c r="E195" s="119"/>
      <c r="F195" s="126"/>
      <c r="G195" s="117"/>
      <c r="H195" s="117"/>
      <c r="I195" s="117"/>
      <c r="J195" s="117"/>
      <c r="K195" s="117"/>
      <c r="L195" s="16"/>
    </row>
    <row r="196" spans="1:12" s="102" customFormat="1" x14ac:dyDescent="0.35">
      <c r="A196" s="71" t="s">
        <v>7</v>
      </c>
      <c r="B196" s="15"/>
      <c r="C196" s="119"/>
      <c r="D196" s="119"/>
      <c r="E196" s="119"/>
      <c r="F196" s="138" t="s">
        <v>213</v>
      </c>
      <c r="G196" s="117"/>
      <c r="H196" s="117"/>
      <c r="I196" s="117"/>
      <c r="J196" s="117"/>
      <c r="K196" s="117"/>
      <c r="L196" s="16"/>
    </row>
    <row r="197" spans="1:12" s="102" customFormat="1" ht="10.5" thickBot="1" x14ac:dyDescent="0.4">
      <c r="A197" s="71" t="s">
        <v>8</v>
      </c>
      <c r="B197" s="17"/>
      <c r="C197" s="120"/>
      <c r="D197" s="120"/>
      <c r="E197" s="120"/>
      <c r="F197" s="129" t="s">
        <v>131</v>
      </c>
      <c r="G197" s="118"/>
      <c r="H197" s="118"/>
      <c r="I197" s="118"/>
      <c r="J197" s="118"/>
      <c r="K197" s="118"/>
      <c r="L197" s="18"/>
    </row>
    <row r="198" spans="1:12" s="102" customFormat="1" ht="11" thickBot="1" x14ac:dyDescent="0.4">
      <c r="A198" s="71" t="s">
        <v>6</v>
      </c>
      <c r="B198" s="77">
        <f>1+MAX($B$13:B197)</f>
        <v>47</v>
      </c>
      <c r="C198" s="121" t="s">
        <v>180</v>
      </c>
      <c r="D198" s="124"/>
      <c r="E198" s="121" t="s">
        <v>139</v>
      </c>
      <c r="F198" s="125" t="s">
        <v>181</v>
      </c>
      <c r="G198" s="121" t="s">
        <v>166</v>
      </c>
      <c r="H198" s="122">
        <v>100</v>
      </c>
      <c r="I198" s="128"/>
      <c r="J198" s="122" t="str">
        <f>IF(ISNUMBER(I198),ROUND(H198*I198,3),"")</f>
        <v/>
      </c>
      <c r="K198" s="123"/>
      <c r="L198" s="76">
        <f>ROUND(H198*K198,2)</f>
        <v>0</v>
      </c>
    </row>
    <row r="199" spans="1:12" s="102" customFormat="1" x14ac:dyDescent="0.35">
      <c r="A199" s="71" t="s">
        <v>5</v>
      </c>
      <c r="B199" s="15"/>
      <c r="C199" s="119"/>
      <c r="D199" s="119"/>
      <c r="E199" s="119"/>
      <c r="F199" s="126"/>
      <c r="G199" s="117"/>
      <c r="H199" s="117"/>
      <c r="I199" s="117"/>
      <c r="J199" s="117"/>
      <c r="K199" s="117"/>
      <c r="L199" s="16"/>
    </row>
    <row r="200" spans="1:12" s="102" customFormat="1" x14ac:dyDescent="0.35">
      <c r="A200" s="71" t="s">
        <v>7</v>
      </c>
      <c r="B200" s="15"/>
      <c r="C200" s="119"/>
      <c r="D200" s="119"/>
      <c r="E200" s="119"/>
      <c r="F200" s="138" t="s">
        <v>213</v>
      </c>
      <c r="G200" s="117"/>
      <c r="H200" s="117"/>
      <c r="I200" s="117"/>
      <c r="J200" s="117"/>
      <c r="K200" s="117"/>
      <c r="L200" s="16"/>
    </row>
    <row r="201" spans="1:12" s="102" customFormat="1" ht="10.5" thickBot="1" x14ac:dyDescent="0.4">
      <c r="A201" s="71" t="s">
        <v>8</v>
      </c>
      <c r="B201" s="17"/>
      <c r="C201" s="120"/>
      <c r="D201" s="120"/>
      <c r="E201" s="120"/>
      <c r="F201" s="129" t="s">
        <v>131</v>
      </c>
      <c r="G201" s="118"/>
      <c r="H201" s="118"/>
      <c r="I201" s="118"/>
      <c r="J201" s="118"/>
      <c r="K201" s="118"/>
      <c r="L201" s="18"/>
    </row>
    <row r="202" spans="1:12" s="102" customFormat="1" ht="11" thickBot="1" x14ac:dyDescent="0.4">
      <c r="A202" s="71" t="s">
        <v>6</v>
      </c>
      <c r="B202" s="77">
        <f>1+MAX($B$13:B201)</f>
        <v>48</v>
      </c>
      <c r="C202" s="121" t="s">
        <v>182</v>
      </c>
      <c r="D202" s="124"/>
      <c r="E202" s="121" t="s">
        <v>139</v>
      </c>
      <c r="F202" s="125" t="s">
        <v>183</v>
      </c>
      <c r="G202" s="121" t="s">
        <v>140</v>
      </c>
      <c r="H202" s="122">
        <v>20</v>
      </c>
      <c r="I202" s="128"/>
      <c r="J202" s="122" t="str">
        <f>IF(ISNUMBER(I202),ROUND(H202*I202,3),"")</f>
        <v/>
      </c>
      <c r="K202" s="123"/>
      <c r="L202" s="76">
        <f>ROUND(H202*K202,2)</f>
        <v>0</v>
      </c>
    </row>
    <row r="203" spans="1:12" s="102" customFormat="1" x14ac:dyDescent="0.35">
      <c r="A203" s="71" t="s">
        <v>5</v>
      </c>
      <c r="B203" s="15"/>
      <c r="C203" s="119"/>
      <c r="D203" s="119"/>
      <c r="E203" s="119"/>
      <c r="F203" s="126"/>
      <c r="G203" s="117"/>
      <c r="H203" s="117"/>
      <c r="I203" s="117"/>
      <c r="J203" s="117"/>
      <c r="K203" s="117"/>
      <c r="L203" s="16"/>
    </row>
    <row r="204" spans="1:12" s="102" customFormat="1" x14ac:dyDescent="0.35">
      <c r="A204" s="71" t="s">
        <v>7</v>
      </c>
      <c r="B204" s="15"/>
      <c r="C204" s="119"/>
      <c r="D204" s="119"/>
      <c r="E204" s="119"/>
      <c r="F204" s="138" t="s">
        <v>213</v>
      </c>
      <c r="G204" s="117"/>
      <c r="H204" s="117"/>
      <c r="I204" s="117"/>
      <c r="J204" s="117"/>
      <c r="K204" s="117"/>
      <c r="L204" s="16"/>
    </row>
    <row r="205" spans="1:12" s="102" customFormat="1" ht="10.5" thickBot="1" x14ac:dyDescent="0.4">
      <c r="A205" s="71" t="s">
        <v>8</v>
      </c>
      <c r="B205" s="17"/>
      <c r="C205" s="120"/>
      <c r="D205" s="120"/>
      <c r="E205" s="120"/>
      <c r="F205" s="129" t="s">
        <v>131</v>
      </c>
      <c r="G205" s="118"/>
      <c r="H205" s="118"/>
      <c r="I205" s="118"/>
      <c r="J205" s="118"/>
      <c r="K205" s="118"/>
      <c r="L205" s="18"/>
    </row>
    <row r="206" spans="1:12" s="102" customFormat="1" ht="11" thickBot="1" x14ac:dyDescent="0.4">
      <c r="A206" s="71" t="s">
        <v>6</v>
      </c>
      <c r="B206" s="77">
        <f>1+MAX($B$13:B205)</f>
        <v>49</v>
      </c>
      <c r="C206" s="121" t="s">
        <v>204</v>
      </c>
      <c r="D206" s="124"/>
      <c r="E206" s="121" t="s">
        <v>139</v>
      </c>
      <c r="F206" s="125" t="s">
        <v>205</v>
      </c>
      <c r="G206" s="121" t="s">
        <v>140</v>
      </c>
      <c r="H206" s="122">
        <v>1</v>
      </c>
      <c r="I206" s="128"/>
      <c r="J206" s="122" t="str">
        <f>IF(ISNUMBER(I206),ROUND(H206*I206,3),"")</f>
        <v/>
      </c>
      <c r="K206" s="123"/>
      <c r="L206" s="76">
        <f>ROUND(H206*K206,2)</f>
        <v>0</v>
      </c>
    </row>
    <row r="207" spans="1:12" s="102" customFormat="1" x14ac:dyDescent="0.35">
      <c r="A207" s="71" t="s">
        <v>5</v>
      </c>
      <c r="B207" s="15"/>
      <c r="C207" s="119"/>
      <c r="D207" s="119"/>
      <c r="E207" s="119"/>
      <c r="F207" s="126"/>
      <c r="G207" s="117"/>
      <c r="H207" s="117"/>
      <c r="I207" s="117"/>
      <c r="J207" s="117"/>
      <c r="K207" s="117"/>
      <c r="L207" s="16"/>
    </row>
    <row r="208" spans="1:12" s="102" customFormat="1" x14ac:dyDescent="0.35">
      <c r="A208" s="71" t="s">
        <v>7</v>
      </c>
      <c r="B208" s="15"/>
      <c r="C208" s="119"/>
      <c r="D208" s="119"/>
      <c r="E208" s="119"/>
      <c r="F208" s="138" t="s">
        <v>213</v>
      </c>
      <c r="G208" s="117"/>
      <c r="H208" s="117"/>
      <c r="I208" s="117"/>
      <c r="J208" s="117"/>
      <c r="K208" s="117"/>
      <c r="L208" s="16"/>
    </row>
    <row r="209" spans="1:12" s="102" customFormat="1" ht="10.5" thickBot="1" x14ac:dyDescent="0.4">
      <c r="A209" s="71" t="s">
        <v>8</v>
      </c>
      <c r="B209" s="17"/>
      <c r="C209" s="120"/>
      <c r="D209" s="120"/>
      <c r="E209" s="120"/>
      <c r="F209" s="129" t="s">
        <v>131</v>
      </c>
      <c r="G209" s="118"/>
      <c r="H209" s="118"/>
      <c r="I209" s="118"/>
      <c r="J209" s="118"/>
      <c r="K209" s="118"/>
      <c r="L209" s="18"/>
    </row>
    <row r="210" spans="1:12" s="102" customFormat="1" ht="11" thickBot="1" x14ac:dyDescent="0.4">
      <c r="A210" s="71" t="s">
        <v>6</v>
      </c>
      <c r="B210" s="77">
        <f>1+MAX($B$13:B209)</f>
        <v>50</v>
      </c>
      <c r="C210" s="121" t="s">
        <v>184</v>
      </c>
      <c r="D210" s="124"/>
      <c r="E210" s="121" t="s">
        <v>139</v>
      </c>
      <c r="F210" s="125" t="s">
        <v>185</v>
      </c>
      <c r="G210" s="121" t="s">
        <v>140</v>
      </c>
      <c r="H210" s="122">
        <v>1</v>
      </c>
      <c r="I210" s="128"/>
      <c r="J210" s="122" t="str">
        <f>IF(ISNUMBER(I210),ROUND(H210*I210,3),"")</f>
        <v/>
      </c>
      <c r="K210" s="123"/>
      <c r="L210" s="76">
        <f>ROUND(H210*K210,2)</f>
        <v>0</v>
      </c>
    </row>
    <row r="211" spans="1:12" s="102" customFormat="1" x14ac:dyDescent="0.35">
      <c r="A211" s="71" t="s">
        <v>5</v>
      </c>
      <c r="B211" s="15"/>
      <c r="C211" s="119"/>
      <c r="D211" s="119"/>
      <c r="E211" s="119"/>
      <c r="F211" s="126"/>
      <c r="G211" s="117"/>
      <c r="H211" s="117"/>
      <c r="I211" s="117"/>
      <c r="J211" s="117"/>
      <c r="K211" s="117"/>
      <c r="L211" s="16"/>
    </row>
    <row r="212" spans="1:12" s="102" customFormat="1" x14ac:dyDescent="0.35">
      <c r="A212" s="71" t="s">
        <v>7</v>
      </c>
      <c r="B212" s="15"/>
      <c r="C212" s="119"/>
      <c r="D212" s="119"/>
      <c r="E212" s="119"/>
      <c r="F212" s="138" t="s">
        <v>213</v>
      </c>
      <c r="G212" s="117"/>
      <c r="H212" s="117"/>
      <c r="I212" s="117"/>
      <c r="J212" s="117"/>
      <c r="K212" s="117"/>
      <c r="L212" s="16"/>
    </row>
    <row r="213" spans="1:12" s="102" customFormat="1" ht="10.5" thickBot="1" x14ac:dyDescent="0.4">
      <c r="A213" s="71" t="s">
        <v>8</v>
      </c>
      <c r="B213" s="17"/>
      <c r="C213" s="120"/>
      <c r="D213" s="120"/>
      <c r="E213" s="120"/>
      <c r="F213" s="129" t="s">
        <v>131</v>
      </c>
      <c r="G213" s="118"/>
      <c r="H213" s="118"/>
      <c r="I213" s="118"/>
      <c r="J213" s="118"/>
      <c r="K213" s="118"/>
      <c r="L213" s="18"/>
    </row>
    <row r="214" spans="1:12" s="102" customFormat="1" ht="11" thickBot="1" x14ac:dyDescent="0.4">
      <c r="A214" s="71" t="s">
        <v>6</v>
      </c>
      <c r="B214" s="77">
        <f>1+MAX($B$13:B213)</f>
        <v>51</v>
      </c>
      <c r="C214" s="121" t="s">
        <v>186</v>
      </c>
      <c r="D214" s="124"/>
      <c r="E214" s="121" t="s">
        <v>139</v>
      </c>
      <c r="F214" s="125" t="s">
        <v>187</v>
      </c>
      <c r="G214" s="121" t="s">
        <v>140</v>
      </c>
      <c r="H214" s="122">
        <v>5</v>
      </c>
      <c r="I214" s="128"/>
      <c r="J214" s="122" t="str">
        <f>IF(ISNUMBER(I214),ROUND(H214*I214,3),"")</f>
        <v/>
      </c>
      <c r="K214" s="123"/>
      <c r="L214" s="76">
        <f>ROUND(H214*K214,2)</f>
        <v>0</v>
      </c>
    </row>
    <row r="215" spans="1:12" s="102" customFormat="1" x14ac:dyDescent="0.35">
      <c r="A215" s="71" t="s">
        <v>5</v>
      </c>
      <c r="B215" s="15"/>
      <c r="C215" s="119"/>
      <c r="D215" s="119"/>
      <c r="E215" s="119"/>
      <c r="F215" s="126"/>
      <c r="G215" s="117"/>
      <c r="H215" s="117"/>
      <c r="I215" s="117"/>
      <c r="J215" s="117"/>
      <c r="K215" s="117"/>
      <c r="L215" s="16"/>
    </row>
    <row r="216" spans="1:12" s="102" customFormat="1" x14ac:dyDescent="0.35">
      <c r="A216" s="71" t="s">
        <v>7</v>
      </c>
      <c r="B216" s="15"/>
      <c r="C216" s="119"/>
      <c r="D216" s="119"/>
      <c r="E216" s="119"/>
      <c r="F216" s="138" t="s">
        <v>213</v>
      </c>
      <c r="G216" s="117"/>
      <c r="H216" s="117"/>
      <c r="I216" s="117"/>
      <c r="J216" s="117"/>
      <c r="K216" s="117"/>
      <c r="L216" s="16"/>
    </row>
    <row r="217" spans="1:12" s="102" customFormat="1" ht="10.5" thickBot="1" x14ac:dyDescent="0.4">
      <c r="A217" s="71" t="s">
        <v>8</v>
      </c>
      <c r="B217" s="17"/>
      <c r="C217" s="120"/>
      <c r="D217" s="120"/>
      <c r="E217" s="120"/>
      <c r="F217" s="129" t="s">
        <v>131</v>
      </c>
      <c r="G217" s="118"/>
      <c r="H217" s="118"/>
      <c r="I217" s="118"/>
      <c r="J217" s="118"/>
      <c r="K217" s="118"/>
      <c r="L217" s="18"/>
    </row>
    <row r="218" spans="1:12" s="102" customFormat="1" ht="11" thickBot="1" x14ac:dyDescent="0.4">
      <c r="A218" s="71" t="s">
        <v>6</v>
      </c>
      <c r="B218" s="77">
        <f>1+MAX($B$13:B217)</f>
        <v>52</v>
      </c>
      <c r="C218" s="121" t="s">
        <v>188</v>
      </c>
      <c r="D218" s="124"/>
      <c r="E218" s="121" t="s">
        <v>139</v>
      </c>
      <c r="F218" s="125" t="s">
        <v>189</v>
      </c>
      <c r="G218" s="121" t="s">
        <v>190</v>
      </c>
      <c r="H218" s="122">
        <v>0.4</v>
      </c>
      <c r="I218" s="128"/>
      <c r="J218" s="122" t="str">
        <f>IF(ISNUMBER(I218),ROUND(H218*I218,3),"")</f>
        <v/>
      </c>
      <c r="K218" s="123"/>
      <c r="L218" s="76">
        <f>ROUND(H218*K218,2)</f>
        <v>0</v>
      </c>
    </row>
    <row r="219" spans="1:12" s="102" customFormat="1" x14ac:dyDescent="0.35">
      <c r="A219" s="71" t="s">
        <v>5</v>
      </c>
      <c r="B219" s="15"/>
      <c r="C219" s="119"/>
      <c r="D219" s="119"/>
      <c r="E219" s="119"/>
      <c r="F219" s="126"/>
      <c r="G219" s="117"/>
      <c r="H219" s="117"/>
      <c r="I219" s="117"/>
      <c r="J219" s="117"/>
      <c r="K219" s="117"/>
      <c r="L219" s="16"/>
    </row>
    <row r="220" spans="1:12" s="102" customFormat="1" x14ac:dyDescent="0.35">
      <c r="A220" s="71" t="s">
        <v>7</v>
      </c>
      <c r="B220" s="15"/>
      <c r="C220" s="119"/>
      <c r="D220" s="119"/>
      <c r="E220" s="119"/>
      <c r="F220" s="138" t="s">
        <v>213</v>
      </c>
      <c r="G220" s="117"/>
      <c r="H220" s="117"/>
      <c r="I220" s="117"/>
      <c r="J220" s="117"/>
      <c r="K220" s="117"/>
      <c r="L220" s="16"/>
    </row>
    <row r="221" spans="1:12" s="102" customFormat="1" ht="10.5" thickBot="1" x14ac:dyDescent="0.4">
      <c r="A221" s="71" t="s">
        <v>8</v>
      </c>
      <c r="B221" s="17"/>
      <c r="C221" s="120"/>
      <c r="D221" s="120"/>
      <c r="E221" s="120"/>
      <c r="F221" s="129" t="s">
        <v>131</v>
      </c>
      <c r="G221" s="118"/>
      <c r="H221" s="118"/>
      <c r="I221" s="118"/>
      <c r="J221" s="118"/>
      <c r="K221" s="118"/>
      <c r="L221" s="18"/>
    </row>
    <row r="222" spans="1:12" s="102" customFormat="1" ht="11" thickBot="1" x14ac:dyDescent="0.4">
      <c r="A222" s="71" t="s">
        <v>6</v>
      </c>
      <c r="B222" s="77">
        <f>1+MAX($B$13:B221)</f>
        <v>53</v>
      </c>
      <c r="C222" s="121" t="s">
        <v>191</v>
      </c>
      <c r="D222" s="124"/>
      <c r="E222" s="121" t="s">
        <v>139</v>
      </c>
      <c r="F222" s="125" t="s">
        <v>192</v>
      </c>
      <c r="G222" s="121" t="s">
        <v>140</v>
      </c>
      <c r="H222" s="122">
        <v>2</v>
      </c>
      <c r="I222" s="128"/>
      <c r="J222" s="122" t="str">
        <f>IF(ISNUMBER(I222),ROUND(H222*I222,3),"")</f>
        <v/>
      </c>
      <c r="K222" s="123"/>
      <c r="L222" s="76">
        <f>ROUND(H222*K222,2)</f>
        <v>0</v>
      </c>
    </row>
    <row r="223" spans="1:12" s="102" customFormat="1" x14ac:dyDescent="0.35">
      <c r="A223" s="71" t="s">
        <v>5</v>
      </c>
      <c r="B223" s="15"/>
      <c r="C223" s="119"/>
      <c r="D223" s="119"/>
      <c r="E223" s="119"/>
      <c r="F223" s="126"/>
      <c r="G223" s="117"/>
      <c r="H223" s="117"/>
      <c r="I223" s="117"/>
      <c r="J223" s="117"/>
      <c r="K223" s="117"/>
      <c r="L223" s="16"/>
    </row>
    <row r="224" spans="1:12" s="102" customFormat="1" x14ac:dyDescent="0.35">
      <c r="A224" s="71" t="s">
        <v>7</v>
      </c>
      <c r="B224" s="15"/>
      <c r="C224" s="119"/>
      <c r="D224" s="119"/>
      <c r="E224" s="119"/>
      <c r="F224" s="138" t="s">
        <v>213</v>
      </c>
      <c r="G224" s="117"/>
      <c r="H224" s="117"/>
      <c r="I224" s="117"/>
      <c r="J224" s="117"/>
      <c r="K224" s="117"/>
      <c r="L224" s="16"/>
    </row>
    <row r="225" spans="1:12" s="102" customFormat="1" ht="10.5" thickBot="1" x14ac:dyDescent="0.4">
      <c r="A225" s="71" t="s">
        <v>8</v>
      </c>
      <c r="B225" s="17"/>
      <c r="C225" s="120"/>
      <c r="D225" s="120"/>
      <c r="E225" s="120"/>
      <c r="F225" s="129" t="s">
        <v>131</v>
      </c>
      <c r="G225" s="118"/>
      <c r="H225" s="118"/>
      <c r="I225" s="118"/>
      <c r="J225" s="118"/>
      <c r="K225" s="118"/>
      <c r="L225" s="18"/>
    </row>
    <row r="226" spans="1:12" s="102" customFormat="1" ht="11" thickBot="1" x14ac:dyDescent="0.4">
      <c r="A226" s="71" t="s">
        <v>6</v>
      </c>
      <c r="B226" s="77">
        <f>1+MAX($B$13:B225)</f>
        <v>54</v>
      </c>
      <c r="C226" s="121" t="s">
        <v>193</v>
      </c>
      <c r="D226" s="124"/>
      <c r="E226" s="121" t="s">
        <v>139</v>
      </c>
      <c r="F226" s="125" t="s">
        <v>194</v>
      </c>
      <c r="G226" s="121" t="s">
        <v>140</v>
      </c>
      <c r="H226" s="122">
        <v>2</v>
      </c>
      <c r="I226" s="128"/>
      <c r="J226" s="122" t="str">
        <f>IF(ISNUMBER(I226),ROUND(H226*I226,3),"")</f>
        <v/>
      </c>
      <c r="K226" s="123"/>
      <c r="L226" s="76">
        <f>ROUND(H226*K226,2)</f>
        <v>0</v>
      </c>
    </row>
    <row r="227" spans="1:12" s="102" customFormat="1" x14ac:dyDescent="0.35">
      <c r="A227" s="71" t="s">
        <v>5</v>
      </c>
      <c r="B227" s="15"/>
      <c r="C227" s="119"/>
      <c r="D227" s="119"/>
      <c r="E227" s="119"/>
      <c r="F227" s="126"/>
      <c r="G227" s="117"/>
      <c r="H227" s="117"/>
      <c r="I227" s="117"/>
      <c r="J227" s="117"/>
      <c r="K227" s="117"/>
      <c r="L227" s="16"/>
    </row>
    <row r="228" spans="1:12" s="102" customFormat="1" x14ac:dyDescent="0.35">
      <c r="A228" s="71" t="s">
        <v>7</v>
      </c>
      <c r="B228" s="15"/>
      <c r="C228" s="119"/>
      <c r="D228" s="119"/>
      <c r="E228" s="119"/>
      <c r="F228" s="138" t="s">
        <v>213</v>
      </c>
      <c r="G228" s="117"/>
      <c r="H228" s="117"/>
      <c r="I228" s="117"/>
      <c r="J228" s="117"/>
      <c r="K228" s="117"/>
      <c r="L228" s="16"/>
    </row>
    <row r="229" spans="1:12" s="102" customFormat="1" ht="10.5" thickBot="1" x14ac:dyDescent="0.4">
      <c r="A229" s="71" t="s">
        <v>8</v>
      </c>
      <c r="B229" s="17"/>
      <c r="C229" s="120"/>
      <c r="D229" s="120"/>
      <c r="E229" s="120"/>
      <c r="F229" s="129" t="s">
        <v>131</v>
      </c>
      <c r="G229" s="118"/>
      <c r="H229" s="118"/>
      <c r="I229" s="118"/>
      <c r="J229" s="118"/>
      <c r="K229" s="118"/>
      <c r="L229" s="18"/>
    </row>
    <row r="230" spans="1:12" s="102" customFormat="1" ht="11" thickBot="1" x14ac:dyDescent="0.4">
      <c r="A230" s="71" t="s">
        <v>6</v>
      </c>
      <c r="B230" s="77">
        <f>1+MAX($B$13:B229)</f>
        <v>55</v>
      </c>
      <c r="C230" s="121" t="s">
        <v>195</v>
      </c>
      <c r="D230" s="124"/>
      <c r="E230" s="121" t="s">
        <v>139</v>
      </c>
      <c r="F230" s="125" t="s">
        <v>196</v>
      </c>
      <c r="G230" s="121" t="s">
        <v>140</v>
      </c>
      <c r="H230" s="122">
        <v>2</v>
      </c>
      <c r="I230" s="128"/>
      <c r="J230" s="122" t="str">
        <f>IF(ISNUMBER(I230),ROUND(H230*I230,3),"")</f>
        <v/>
      </c>
      <c r="K230" s="123"/>
      <c r="L230" s="76">
        <f>ROUND(H230*K230,2)</f>
        <v>0</v>
      </c>
    </row>
    <row r="231" spans="1:12" s="102" customFormat="1" x14ac:dyDescent="0.35">
      <c r="A231" s="71" t="s">
        <v>5</v>
      </c>
      <c r="B231" s="15"/>
      <c r="C231" s="119"/>
      <c r="D231" s="119"/>
      <c r="E231" s="119"/>
      <c r="F231" s="126"/>
      <c r="G231" s="117"/>
      <c r="H231" s="117"/>
      <c r="I231" s="117"/>
      <c r="J231" s="117"/>
      <c r="K231" s="117"/>
      <c r="L231" s="16"/>
    </row>
    <row r="232" spans="1:12" s="102" customFormat="1" x14ac:dyDescent="0.35">
      <c r="A232" s="71" t="s">
        <v>7</v>
      </c>
      <c r="B232" s="15"/>
      <c r="C232" s="119"/>
      <c r="D232" s="119"/>
      <c r="E232" s="119"/>
      <c r="F232" s="138" t="s">
        <v>213</v>
      </c>
      <c r="G232" s="117"/>
      <c r="H232" s="117"/>
      <c r="I232" s="117"/>
      <c r="J232" s="117"/>
      <c r="K232" s="117"/>
      <c r="L232" s="16"/>
    </row>
    <row r="233" spans="1:12" s="102" customFormat="1" ht="10.5" thickBot="1" x14ac:dyDescent="0.4">
      <c r="A233" s="71" t="s">
        <v>8</v>
      </c>
      <c r="B233" s="17"/>
      <c r="C233" s="120"/>
      <c r="D233" s="120"/>
      <c r="E233" s="120"/>
      <c r="F233" s="129" t="s">
        <v>131</v>
      </c>
      <c r="G233" s="118"/>
      <c r="H233" s="118"/>
      <c r="I233" s="118"/>
      <c r="J233" s="118"/>
      <c r="K233" s="118"/>
      <c r="L233" s="18"/>
    </row>
    <row r="234" spans="1:12" s="102" customFormat="1" ht="11" thickBot="1" x14ac:dyDescent="0.4">
      <c r="A234" s="71" t="s">
        <v>6</v>
      </c>
      <c r="B234" s="77">
        <f>1+MAX($B$13:B233)</f>
        <v>56</v>
      </c>
      <c r="C234" s="121" t="s">
        <v>270</v>
      </c>
      <c r="D234" s="124"/>
      <c r="E234" s="121" t="s">
        <v>211</v>
      </c>
      <c r="F234" s="125" t="s">
        <v>271</v>
      </c>
      <c r="G234" s="121" t="s">
        <v>140</v>
      </c>
      <c r="H234" s="122">
        <v>1</v>
      </c>
      <c r="I234" s="128"/>
      <c r="J234" s="122"/>
      <c r="K234" s="123"/>
      <c r="L234" s="76">
        <f>ROUND((ROUND(H234,3))*(ROUND(K234,2)),2)</f>
        <v>0</v>
      </c>
    </row>
    <row r="235" spans="1:12" s="102" customFormat="1" ht="12.75" customHeight="1" x14ac:dyDescent="0.35">
      <c r="A235" s="71" t="s">
        <v>5</v>
      </c>
      <c r="B235" s="15"/>
      <c r="C235" s="119"/>
      <c r="D235" s="119"/>
      <c r="E235" s="119"/>
      <c r="F235" s="141"/>
      <c r="G235" s="117"/>
      <c r="H235" s="117"/>
      <c r="I235" s="117"/>
      <c r="J235" s="117"/>
      <c r="K235" s="117"/>
      <c r="L235" s="16"/>
    </row>
    <row r="236" spans="1:12" s="102" customFormat="1" ht="12.75" customHeight="1" x14ac:dyDescent="0.35">
      <c r="A236" s="71" t="s">
        <v>7</v>
      </c>
      <c r="B236" s="15"/>
      <c r="C236" s="119"/>
      <c r="D236" s="119"/>
      <c r="E236" s="119"/>
      <c r="F236" s="138" t="s">
        <v>208</v>
      </c>
      <c r="G236" s="117"/>
      <c r="H236" s="117"/>
      <c r="I236" s="117"/>
      <c r="J236" s="117"/>
      <c r="K236" s="117"/>
      <c r="L236" s="16"/>
    </row>
    <row r="237" spans="1:12" s="102" customFormat="1" ht="60.5" thickBot="1" x14ac:dyDescent="0.4">
      <c r="A237" s="71" t="s">
        <v>8</v>
      </c>
      <c r="B237" s="17"/>
      <c r="C237" s="120"/>
      <c r="D237" s="120"/>
      <c r="E237" s="120"/>
      <c r="F237" s="139" t="s">
        <v>272</v>
      </c>
      <c r="G237" s="118"/>
      <c r="H237" s="118"/>
      <c r="I237" s="118"/>
      <c r="J237" s="118"/>
      <c r="K237" s="118"/>
      <c r="L237" s="18"/>
    </row>
    <row r="238" spans="1:12" s="102" customFormat="1" ht="11" thickBot="1" x14ac:dyDescent="0.4">
      <c r="A238" s="71" t="s">
        <v>6</v>
      </c>
      <c r="B238" s="77">
        <f>1+MAX($B$13:B237)</f>
        <v>57</v>
      </c>
      <c r="C238" s="121" t="s">
        <v>206</v>
      </c>
      <c r="D238" s="124"/>
      <c r="E238" s="121" t="s">
        <v>211</v>
      </c>
      <c r="F238" s="125" t="s">
        <v>207</v>
      </c>
      <c r="G238" s="121" t="s">
        <v>140</v>
      </c>
      <c r="H238" s="122">
        <v>4</v>
      </c>
      <c r="I238" s="128"/>
      <c r="J238" s="122" t="str">
        <f>IF(ISNUMBER(I238),ROUND(H238*I238,3),"")</f>
        <v/>
      </c>
      <c r="K238" s="123"/>
      <c r="L238" s="76">
        <f>ROUND(H238*K238,2)</f>
        <v>0</v>
      </c>
    </row>
    <row r="239" spans="1:12" s="102" customFormat="1" x14ac:dyDescent="0.35">
      <c r="A239" s="71" t="s">
        <v>5</v>
      </c>
      <c r="B239" s="15"/>
      <c r="C239" s="119"/>
      <c r="D239" s="119"/>
      <c r="E239" s="119"/>
      <c r="F239" s="137"/>
      <c r="G239" s="117"/>
      <c r="H239" s="117"/>
      <c r="I239" s="117"/>
      <c r="J239" s="117"/>
      <c r="K239" s="117"/>
      <c r="L239" s="16"/>
    </row>
    <row r="240" spans="1:12" s="102" customFormat="1" x14ac:dyDescent="0.35">
      <c r="A240" s="71" t="s">
        <v>7</v>
      </c>
      <c r="B240" s="15"/>
      <c r="C240" s="119"/>
      <c r="D240" s="119"/>
      <c r="E240" s="119"/>
      <c r="F240" s="138" t="s">
        <v>208</v>
      </c>
      <c r="G240" s="117"/>
      <c r="H240" s="117"/>
      <c r="I240" s="117"/>
      <c r="J240" s="117"/>
      <c r="K240" s="117"/>
      <c r="L240" s="16"/>
    </row>
    <row r="241" spans="1:12" s="102" customFormat="1" ht="70.5" thickBot="1" x14ac:dyDescent="0.4">
      <c r="A241" s="71" t="s">
        <v>8</v>
      </c>
      <c r="B241" s="17"/>
      <c r="C241" s="120"/>
      <c r="D241" s="120"/>
      <c r="E241" s="120"/>
      <c r="F241" s="139" t="s">
        <v>209</v>
      </c>
      <c r="G241" s="118"/>
      <c r="H241" s="118"/>
      <c r="I241" s="118"/>
      <c r="J241" s="118"/>
      <c r="K241" s="118"/>
      <c r="L241" s="18"/>
    </row>
    <row r="242" spans="1:12" s="102" customFormat="1" ht="11" thickBot="1" x14ac:dyDescent="0.4">
      <c r="A242" s="71" t="s">
        <v>6</v>
      </c>
      <c r="B242" s="77">
        <f>1+MAX($B$13:B241)</f>
        <v>58</v>
      </c>
      <c r="C242" s="121" t="s">
        <v>210</v>
      </c>
      <c r="D242" s="124"/>
      <c r="E242" s="121" t="s">
        <v>211</v>
      </c>
      <c r="F242" s="125" t="s">
        <v>212</v>
      </c>
      <c r="G242" s="121" t="s">
        <v>140</v>
      </c>
      <c r="H242" s="122">
        <v>2</v>
      </c>
      <c r="I242" s="128"/>
      <c r="J242" s="122" t="str">
        <f>IF(ISNUMBER(I242),ROUND(H242*I242,3),"")</f>
        <v/>
      </c>
      <c r="K242" s="123"/>
      <c r="L242" s="76">
        <f>ROUND(H242*K242,2)</f>
        <v>0</v>
      </c>
    </row>
    <row r="243" spans="1:12" s="102" customFormat="1" x14ac:dyDescent="0.35">
      <c r="A243" s="71" t="s">
        <v>5</v>
      </c>
      <c r="B243" s="15"/>
      <c r="C243" s="119"/>
      <c r="D243" s="119"/>
      <c r="E243" s="119"/>
      <c r="F243" s="141"/>
      <c r="G243" s="117"/>
      <c r="H243" s="117"/>
      <c r="I243" s="117"/>
      <c r="J243" s="117"/>
      <c r="K243" s="117"/>
      <c r="L243" s="16"/>
    </row>
    <row r="244" spans="1:12" s="102" customFormat="1" x14ac:dyDescent="0.35">
      <c r="A244" s="71" t="s">
        <v>7</v>
      </c>
      <c r="B244" s="15"/>
      <c r="C244" s="119"/>
      <c r="D244" s="119"/>
      <c r="E244" s="119"/>
      <c r="F244" s="138" t="s">
        <v>213</v>
      </c>
      <c r="G244" s="117"/>
      <c r="H244" s="117"/>
      <c r="I244" s="117"/>
      <c r="J244" s="117"/>
      <c r="K244" s="117"/>
      <c r="L244" s="16"/>
    </row>
    <row r="245" spans="1:12" s="102" customFormat="1" ht="90.5" thickBot="1" x14ac:dyDescent="0.4">
      <c r="A245" s="71" t="s">
        <v>8</v>
      </c>
      <c r="B245" s="17"/>
      <c r="C245" s="120"/>
      <c r="D245" s="120"/>
      <c r="E245" s="120"/>
      <c r="F245" s="139" t="s">
        <v>214</v>
      </c>
      <c r="G245" s="118"/>
      <c r="H245" s="118"/>
      <c r="I245" s="118"/>
      <c r="J245" s="118"/>
      <c r="K245" s="118"/>
      <c r="L245" s="18"/>
    </row>
    <row r="246" spans="1:12" s="102" customFormat="1" ht="11" thickBot="1" x14ac:dyDescent="0.4">
      <c r="A246" s="71" t="s">
        <v>6</v>
      </c>
      <c r="B246" s="77">
        <f>1+MAX($B$13:B245)</f>
        <v>59</v>
      </c>
      <c r="C246" s="121" t="s">
        <v>197</v>
      </c>
      <c r="D246" s="124"/>
      <c r="E246" s="121" t="s">
        <v>139</v>
      </c>
      <c r="F246" s="125" t="s">
        <v>198</v>
      </c>
      <c r="G246" s="121" t="s">
        <v>140</v>
      </c>
      <c r="H246" s="122">
        <v>1</v>
      </c>
      <c r="I246" s="128"/>
      <c r="J246" s="122" t="str">
        <f>IF(ISNUMBER(I246),ROUND(H246*I246,3),"")</f>
        <v/>
      </c>
      <c r="K246" s="123"/>
      <c r="L246" s="76">
        <f>ROUND(H246*K246,2)</f>
        <v>0</v>
      </c>
    </row>
    <row r="247" spans="1:12" s="102" customFormat="1" x14ac:dyDescent="0.35">
      <c r="A247" s="71" t="s">
        <v>5</v>
      </c>
      <c r="B247" s="15"/>
      <c r="C247" s="119"/>
      <c r="D247" s="119"/>
      <c r="E247" s="119"/>
      <c r="F247" s="126"/>
      <c r="G247" s="117"/>
      <c r="H247" s="117"/>
      <c r="I247" s="117"/>
      <c r="J247" s="117"/>
      <c r="K247" s="117"/>
      <c r="L247" s="16"/>
    </row>
    <row r="248" spans="1:12" s="102" customFormat="1" x14ac:dyDescent="0.35">
      <c r="A248" s="71" t="s">
        <v>7</v>
      </c>
      <c r="B248" s="15"/>
      <c r="C248" s="119"/>
      <c r="D248" s="119"/>
      <c r="E248" s="119"/>
      <c r="F248" s="138" t="s">
        <v>213</v>
      </c>
      <c r="G248" s="117"/>
      <c r="H248" s="117"/>
      <c r="I248" s="117"/>
      <c r="J248" s="117"/>
      <c r="K248" s="117"/>
      <c r="L248" s="16"/>
    </row>
    <row r="249" spans="1:12" s="102" customFormat="1" ht="10.5" thickBot="1" x14ac:dyDescent="0.4">
      <c r="A249" s="71" t="s">
        <v>8</v>
      </c>
      <c r="B249" s="17"/>
      <c r="C249" s="120"/>
      <c r="D249" s="120"/>
      <c r="E249" s="120"/>
      <c r="F249" s="129" t="s">
        <v>131</v>
      </c>
      <c r="G249" s="118"/>
      <c r="H249" s="118"/>
      <c r="I249" s="118"/>
      <c r="J249" s="118"/>
      <c r="K249" s="118"/>
      <c r="L249" s="18"/>
    </row>
    <row r="250" spans="1:12" ht="13" x14ac:dyDescent="0.2">
      <c r="A250" s="140" t="s">
        <v>82</v>
      </c>
      <c r="B250" s="130" t="s">
        <v>199</v>
      </c>
      <c r="C250" s="136" t="str">
        <f xml:space="preserve"> CONCATENATE("za Díl ",C13)</f>
        <v>za Díl Kód dílu</v>
      </c>
      <c r="D250" s="132"/>
      <c r="E250" s="132"/>
      <c r="F250" s="131" t="s">
        <v>263</v>
      </c>
      <c r="G250" s="133"/>
      <c r="H250" s="133"/>
      <c r="I250" s="133"/>
      <c r="J250" s="134"/>
      <c r="K250" s="133"/>
      <c r="L250" s="135">
        <f>SUM(L14:L249)</f>
        <v>0</v>
      </c>
    </row>
  </sheetData>
  <sheetProtection formatCells="0" formatColumns="0" formatRows="0" insertColumns="0" insertRows="0" deleteColumns="0" deleteRows="0" sort="0" autoFilter="0"/>
  <autoFilter ref="A10:L250"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742" priority="3856">
      <formula>$E$5="Ostatní"</formula>
    </cfRule>
    <cfRule type="expression" dxfId="741" priority="3858">
      <formula>$E$6="Ostatní"</formula>
    </cfRule>
  </conditionalFormatting>
  <conditionalFormatting sqref="F2">
    <cfRule type="expression" dxfId="740" priority="3854">
      <formula>IF($F$2="Název stavby","Vybarvit",IF($F$2="","Vybarvit",""))="Vybarvit"</formula>
    </cfRule>
  </conditionalFormatting>
  <conditionalFormatting sqref="D3">
    <cfRule type="expression" dxfId="739" priority="3853">
      <formula>IF($D$3="SO XX-XX-XX","Vybarvit",IF($D$3="","Vybarvit",""))="Vybarvit"</formula>
    </cfRule>
  </conditionalFormatting>
  <conditionalFormatting sqref="F3">
    <cfRule type="expression" dxfId="738" priority="3852">
      <formula>IF($F$3="Název SO/PS","Vybarvit",IF($F$3="","Vybarvit",""))="Vybarvit"</formula>
    </cfRule>
  </conditionalFormatting>
  <conditionalFormatting sqref="F8">
    <cfRule type="expression" dxfId="737" priority="3851">
      <formula>IF($F$8="Obchodní název firmy/společnosti, v případě fyzické osoby podnikající  IČO","Vybarvit",IF($F$8="","Vybarvit",""))="Vybarvit"</formula>
    </cfRule>
  </conditionalFormatting>
  <conditionalFormatting sqref="G8:H8">
    <cfRule type="expression" dxfId="736" priority="3850">
      <formula>IF($G$8="Titul Jméno Příjmení","Vybarvit",IF($G$8="","Vybarvit",""))="Vybarvit"</formula>
    </cfRule>
  </conditionalFormatting>
  <conditionalFormatting sqref="K8">
    <cfRule type="expression" dxfId="735" priority="3825">
      <formula>$K$8=""</formula>
    </cfRule>
  </conditionalFormatting>
  <conditionalFormatting sqref="K7">
    <cfRule type="expression" dxfId="734" priority="3824">
      <formula>$K$7=""</formula>
    </cfRule>
  </conditionalFormatting>
  <conditionalFormatting sqref="K5">
    <cfRule type="expression" dxfId="733" priority="3822">
      <formula>$K$5=""</formula>
    </cfRule>
  </conditionalFormatting>
  <conditionalFormatting sqref="K4">
    <cfRule type="expression" dxfId="732" priority="3821">
      <formula>$K$4=""</formula>
    </cfRule>
  </conditionalFormatting>
  <conditionalFormatting sqref="L4">
    <cfRule type="expression" dxfId="731" priority="3820">
      <formula>$L$4=""</formula>
    </cfRule>
  </conditionalFormatting>
  <conditionalFormatting sqref="E8">
    <cfRule type="expression" dxfId="730" priority="3819">
      <formula>$E$8=""</formula>
    </cfRule>
  </conditionalFormatting>
  <conditionalFormatting sqref="E7">
    <cfRule type="expression" dxfId="729" priority="3818">
      <formula>$E$7=""</formula>
    </cfRule>
  </conditionalFormatting>
  <conditionalFormatting sqref="E6">
    <cfRule type="expression" dxfId="728" priority="3817">
      <formula>$E$6=""</formula>
    </cfRule>
  </conditionalFormatting>
  <conditionalFormatting sqref="E5">
    <cfRule type="expression" dxfId="727" priority="3816">
      <formula>$E$5=""</formula>
    </cfRule>
  </conditionalFormatting>
  <conditionalFormatting sqref="E4">
    <cfRule type="expression" dxfId="726" priority="3814">
      <formula>$E$4=""</formula>
    </cfRule>
  </conditionalFormatting>
  <conditionalFormatting sqref="F13">
    <cfRule type="expression" dxfId="725" priority="2391">
      <formula>F13="Název dílu"</formula>
    </cfRule>
  </conditionalFormatting>
  <conditionalFormatting sqref="Q3">
    <cfRule type="cellIs" dxfId="724" priority="2390" operator="notEqual">
      <formula>0</formula>
    </cfRule>
  </conditionalFormatting>
  <conditionalFormatting sqref="C13">
    <cfRule type="expression" dxfId="723" priority="2389">
      <formula>C13="Kód dílu"</formula>
    </cfRule>
  </conditionalFormatting>
  <conditionalFormatting sqref="K6">
    <cfRule type="expression" dxfId="722" priority="2333">
      <formula>$K$6=""</formula>
    </cfRule>
  </conditionalFormatting>
  <conditionalFormatting sqref="F15">
    <cfRule type="expression" dxfId="721" priority="2304">
      <formula>F15=""</formula>
    </cfRule>
  </conditionalFormatting>
  <conditionalFormatting sqref="F17">
    <cfRule type="expression" dxfId="720" priority="2302">
      <formula>F17=""</formula>
    </cfRule>
  </conditionalFormatting>
  <conditionalFormatting sqref="F19">
    <cfRule type="expression" dxfId="719" priority="2248">
      <formula>F19=""</formula>
    </cfRule>
  </conditionalFormatting>
  <conditionalFormatting sqref="F23">
    <cfRule type="expression" dxfId="718" priority="2236">
      <formula>F23=""</formula>
    </cfRule>
  </conditionalFormatting>
  <conditionalFormatting sqref="F95">
    <cfRule type="expression" dxfId="717" priority="2056">
      <formula>F95=""</formula>
    </cfRule>
  </conditionalFormatting>
  <conditionalFormatting sqref="F27">
    <cfRule type="expression" dxfId="716" priority="2224">
      <formula>F27=""</formula>
    </cfRule>
  </conditionalFormatting>
  <conditionalFormatting sqref="F39">
    <cfRule type="expression" dxfId="715" priority="2212">
      <formula>F39=""</formula>
    </cfRule>
  </conditionalFormatting>
  <conditionalFormatting sqref="F99">
    <cfRule type="expression" dxfId="714" priority="2044">
      <formula>F99=""</formula>
    </cfRule>
  </conditionalFormatting>
  <conditionalFormatting sqref="F43">
    <cfRule type="expression" dxfId="713" priority="2200">
      <formula>F43=""</formula>
    </cfRule>
  </conditionalFormatting>
  <conditionalFormatting sqref="F103">
    <cfRule type="expression" dxfId="712" priority="2032">
      <formula>F103=""</formula>
    </cfRule>
  </conditionalFormatting>
  <conditionalFormatting sqref="F51">
    <cfRule type="expression" dxfId="711" priority="2188">
      <formula>F51=""</formula>
    </cfRule>
  </conditionalFormatting>
  <conditionalFormatting sqref="F107">
    <cfRule type="expression" dxfId="710" priority="2020">
      <formula>F107=""</formula>
    </cfRule>
  </conditionalFormatting>
  <conditionalFormatting sqref="F55">
    <cfRule type="expression" dxfId="709" priority="2176">
      <formula>F55=""</formula>
    </cfRule>
  </conditionalFormatting>
  <conditionalFormatting sqref="F59">
    <cfRule type="expression" dxfId="708" priority="2164">
      <formula>F59=""</formula>
    </cfRule>
  </conditionalFormatting>
  <conditionalFormatting sqref="F111">
    <cfRule type="expression" dxfId="707" priority="2008">
      <formula>F111=""</formula>
    </cfRule>
  </conditionalFormatting>
  <conditionalFormatting sqref="F63">
    <cfRule type="expression" dxfId="706" priority="2152">
      <formula>F63=""</formula>
    </cfRule>
  </conditionalFormatting>
  <conditionalFormatting sqref="F115">
    <cfRule type="expression" dxfId="705" priority="1996">
      <formula>F115=""</formula>
    </cfRule>
  </conditionalFormatting>
  <conditionalFormatting sqref="F67">
    <cfRule type="expression" dxfId="704" priority="2140">
      <formula>F67=""</formula>
    </cfRule>
  </conditionalFormatting>
  <conditionalFormatting sqref="F71">
    <cfRule type="expression" dxfId="703" priority="2128">
      <formula>F71=""</formula>
    </cfRule>
  </conditionalFormatting>
  <conditionalFormatting sqref="F75">
    <cfRule type="expression" dxfId="702" priority="2116">
      <formula>F75=""</formula>
    </cfRule>
  </conditionalFormatting>
  <conditionalFormatting sqref="F79">
    <cfRule type="expression" dxfId="701" priority="2104">
      <formula>F79=""</formula>
    </cfRule>
  </conditionalFormatting>
  <conditionalFormatting sqref="F83">
    <cfRule type="expression" dxfId="700" priority="2092">
      <formula>F83=""</formula>
    </cfRule>
  </conditionalFormatting>
  <conditionalFormatting sqref="F159">
    <cfRule type="expression" dxfId="699" priority="1649">
      <formula>F159=""</formula>
    </cfRule>
  </conditionalFormatting>
  <conditionalFormatting sqref="F165">
    <cfRule type="expression" dxfId="698" priority="1635">
      <formula>F165=""</formula>
    </cfRule>
  </conditionalFormatting>
  <conditionalFormatting sqref="F87">
    <cfRule type="expression" dxfId="697" priority="2080">
      <formula>F87=""</formula>
    </cfRule>
  </conditionalFormatting>
  <conditionalFormatting sqref="F163">
    <cfRule type="expression" dxfId="696" priority="1637">
      <formula>F163=""</formula>
    </cfRule>
  </conditionalFormatting>
  <conditionalFormatting sqref="F91">
    <cfRule type="expression" dxfId="695" priority="2068">
      <formula>F91=""</formula>
    </cfRule>
  </conditionalFormatting>
  <conditionalFormatting sqref="F189">
    <cfRule type="expression" dxfId="694" priority="1284">
      <formula>F189=""</formula>
    </cfRule>
  </conditionalFormatting>
  <conditionalFormatting sqref="F197">
    <cfRule type="expression" dxfId="693" priority="1272">
      <formula>F197=""</formula>
    </cfRule>
  </conditionalFormatting>
  <conditionalFormatting sqref="F201">
    <cfRule type="expression" dxfId="692" priority="1260">
      <formula>F201=""</formula>
    </cfRule>
  </conditionalFormatting>
  <conditionalFormatting sqref="F169">
    <cfRule type="expression" dxfId="691" priority="1551">
      <formula>F169=""</formula>
    </cfRule>
  </conditionalFormatting>
  <conditionalFormatting sqref="F249">
    <cfRule type="expression" dxfId="690" priority="1092">
      <formula>F249=""</formula>
    </cfRule>
  </conditionalFormatting>
  <conditionalFormatting sqref="F205">
    <cfRule type="expression" dxfId="689" priority="1248">
      <formula>F205=""</formula>
    </cfRule>
  </conditionalFormatting>
  <conditionalFormatting sqref="F162">
    <cfRule type="expression" dxfId="688" priority="1389">
      <formula>F162=""</formula>
    </cfRule>
  </conditionalFormatting>
  <conditionalFormatting sqref="F167">
    <cfRule type="expression" dxfId="687" priority="1553">
      <formula>F167=""</formula>
    </cfRule>
  </conditionalFormatting>
  <conditionalFormatting sqref="F247">
    <cfRule type="expression" dxfId="686" priority="1094">
      <formula>F247=""</formula>
    </cfRule>
  </conditionalFormatting>
  <conditionalFormatting sqref="F184">
    <cfRule type="expression" dxfId="685" priority="690">
      <formula>F184=""</formula>
    </cfRule>
  </conditionalFormatting>
  <conditionalFormatting sqref="H162">
    <cfRule type="expression" dxfId="684" priority="1387">
      <formula>H162=""</formula>
    </cfRule>
  </conditionalFormatting>
  <conditionalFormatting sqref="I162">
    <cfRule type="expression" dxfId="683" priority="1386">
      <formula>I162=""</formula>
    </cfRule>
  </conditionalFormatting>
  <conditionalFormatting sqref="C162">
    <cfRule type="expression" dxfId="682" priority="1391">
      <formula>C162=""</formula>
    </cfRule>
  </conditionalFormatting>
  <conditionalFormatting sqref="E166">
    <cfRule type="expression" dxfId="681" priority="1013">
      <formula>E166=""</formula>
    </cfRule>
  </conditionalFormatting>
  <conditionalFormatting sqref="F209">
    <cfRule type="expression" dxfId="680" priority="1128">
      <formula>F209=""</formula>
    </cfRule>
  </conditionalFormatting>
  <conditionalFormatting sqref="F248">
    <cfRule type="expression" dxfId="679" priority="706">
      <formula>F248=""</formula>
    </cfRule>
  </conditionalFormatting>
  <conditionalFormatting sqref="G162">
    <cfRule type="expression" dxfId="678" priority="1388">
      <formula>G162=""</formula>
    </cfRule>
  </conditionalFormatting>
  <conditionalFormatting sqref="F241">
    <cfRule type="expression" dxfId="677" priority="1116">
      <formula>F241=""</formula>
    </cfRule>
  </conditionalFormatting>
  <conditionalFormatting sqref="F228">
    <cfRule type="expression" dxfId="676" priority="702">
      <formula>F228=""</formula>
    </cfRule>
  </conditionalFormatting>
  <conditionalFormatting sqref="E162">
    <cfRule type="expression" dxfId="675" priority="1390">
      <formula>E162=""</formula>
    </cfRule>
  </conditionalFormatting>
  <conditionalFormatting sqref="F232">
    <cfRule type="expression" dxfId="674" priority="703">
      <formula>F232=""</formula>
    </cfRule>
  </conditionalFormatting>
  <conditionalFormatting sqref="F207">
    <cfRule type="expression" dxfId="673" priority="1130">
      <formula>F207=""</formula>
    </cfRule>
  </conditionalFormatting>
  <conditionalFormatting sqref="J166">
    <cfRule type="expression" dxfId="672" priority="1008">
      <formula>J166=""</formula>
    </cfRule>
  </conditionalFormatting>
  <conditionalFormatting sqref="F240">
    <cfRule type="expression" dxfId="671" priority="704">
      <formula>F240=""</formula>
    </cfRule>
  </conditionalFormatting>
  <conditionalFormatting sqref="F239">
    <cfRule type="expression" dxfId="670" priority="1118">
      <formula>F239=""</formula>
    </cfRule>
  </conditionalFormatting>
  <conditionalFormatting sqref="F119">
    <cfRule type="expression" dxfId="669" priority="1784">
      <formula>F119=""</formula>
    </cfRule>
  </conditionalFormatting>
  <conditionalFormatting sqref="F216">
    <cfRule type="expression" dxfId="668" priority="699">
      <formula>F216=""</formula>
    </cfRule>
  </conditionalFormatting>
  <conditionalFormatting sqref="F176">
    <cfRule type="expression" dxfId="667" priority="689">
      <formula>F176=""</formula>
    </cfRule>
  </conditionalFormatting>
  <conditionalFormatting sqref="F168">
    <cfRule type="expression" dxfId="666" priority="685">
      <formula>F168=""</formula>
    </cfRule>
  </conditionalFormatting>
  <conditionalFormatting sqref="F192">
    <cfRule type="expression" dxfId="665" priority="692">
      <formula>F192=""</formula>
    </cfRule>
  </conditionalFormatting>
  <conditionalFormatting sqref="C166">
    <cfRule type="expression" dxfId="664" priority="1014">
      <formula>C166=""</formula>
    </cfRule>
  </conditionalFormatting>
  <conditionalFormatting sqref="C174">
    <cfRule type="expression" dxfId="663" priority="978">
      <formula>C174=""</formula>
    </cfRule>
  </conditionalFormatting>
  <conditionalFormatting sqref="F244">
    <cfRule type="expression" dxfId="662" priority="705">
      <formula>F244=""</formula>
    </cfRule>
  </conditionalFormatting>
  <conditionalFormatting sqref="H166">
    <cfRule type="expression" dxfId="661" priority="1010">
      <formula>H166=""</formula>
    </cfRule>
  </conditionalFormatting>
  <conditionalFormatting sqref="F181">
    <cfRule type="expression" dxfId="660" priority="1308">
      <formula>F181=""</formula>
    </cfRule>
  </conditionalFormatting>
  <conditionalFormatting sqref="F166">
    <cfRule type="expression" dxfId="659" priority="1012">
      <formula>F166=""</formula>
    </cfRule>
  </conditionalFormatting>
  <conditionalFormatting sqref="G166">
    <cfRule type="expression" dxfId="658" priority="1011">
      <formula>G166=""</formula>
    </cfRule>
  </conditionalFormatting>
  <conditionalFormatting sqref="F170">
    <cfRule type="expression" dxfId="657" priority="1003">
      <formula>F170=""</formula>
    </cfRule>
  </conditionalFormatting>
  <conditionalFormatting sqref="F164">
    <cfRule type="expression" dxfId="656" priority="679">
      <formula>F164=""</formula>
    </cfRule>
  </conditionalFormatting>
  <conditionalFormatting sqref="I170">
    <cfRule type="expression" dxfId="655" priority="1000">
      <formula>I170=""</formula>
    </cfRule>
  </conditionalFormatting>
  <conditionalFormatting sqref="F224">
    <cfRule type="expression" dxfId="654" priority="701">
      <formula>F224=""</formula>
    </cfRule>
  </conditionalFormatting>
  <conditionalFormatting sqref="F220">
    <cfRule type="expression" dxfId="653" priority="700">
      <formula>F220=""</formula>
    </cfRule>
  </conditionalFormatting>
  <conditionalFormatting sqref="H170">
    <cfRule type="expression" dxfId="652" priority="1001">
      <formula>H170=""</formula>
    </cfRule>
  </conditionalFormatting>
  <conditionalFormatting sqref="J170">
    <cfRule type="expression" dxfId="651" priority="999">
      <formula>J170=""</formula>
    </cfRule>
  </conditionalFormatting>
  <conditionalFormatting sqref="F172">
    <cfRule type="expression" dxfId="650" priority="686">
      <formula>F172=""</formula>
    </cfRule>
  </conditionalFormatting>
  <conditionalFormatting sqref="J162">
    <cfRule type="expression" dxfId="649" priority="1385">
      <formula>J162=""</formula>
    </cfRule>
  </conditionalFormatting>
  <conditionalFormatting sqref="K162">
    <cfRule type="expression" dxfId="648" priority="1384">
      <formula>K162=""</formula>
    </cfRule>
  </conditionalFormatting>
  <conditionalFormatting sqref="D162">
    <cfRule type="expression" dxfId="647" priority="1383">
      <formula>D162=""</formula>
    </cfRule>
  </conditionalFormatting>
  <conditionalFormatting sqref="K14">
    <cfRule type="expression" dxfId="646" priority="642">
      <formula>K14=""</formula>
    </cfRule>
  </conditionalFormatting>
  <conditionalFormatting sqref="F177">
    <cfRule type="expression" dxfId="645" priority="1320">
      <formula>F177=""</formula>
    </cfRule>
  </conditionalFormatting>
  <conditionalFormatting sqref="F188">
    <cfRule type="expression" dxfId="644" priority="691">
      <formula>F188=""</formula>
    </cfRule>
  </conditionalFormatting>
  <conditionalFormatting sqref="G178">
    <cfRule type="expression" dxfId="643" priority="966">
      <formula>G178=""</formula>
    </cfRule>
  </conditionalFormatting>
  <conditionalFormatting sqref="K166">
    <cfRule type="expression" dxfId="642" priority="1007">
      <formula>K166=""</formula>
    </cfRule>
  </conditionalFormatting>
  <conditionalFormatting sqref="C170">
    <cfRule type="expression" dxfId="641" priority="1005">
      <formula>C170=""</formula>
    </cfRule>
  </conditionalFormatting>
  <conditionalFormatting sqref="K174">
    <cfRule type="expression" dxfId="640" priority="971">
      <formula>K174=""</formula>
    </cfRule>
  </conditionalFormatting>
  <conditionalFormatting sqref="K170">
    <cfRule type="expression" dxfId="639" priority="998">
      <formula>K170=""</formula>
    </cfRule>
  </conditionalFormatting>
  <conditionalFormatting sqref="I166">
    <cfRule type="expression" dxfId="638" priority="1009">
      <formula>I166=""</formula>
    </cfRule>
  </conditionalFormatting>
  <conditionalFormatting sqref="G174">
    <cfRule type="expression" dxfId="637" priority="975">
      <formula>G174=""</formula>
    </cfRule>
  </conditionalFormatting>
  <conditionalFormatting sqref="D166">
    <cfRule type="expression" dxfId="636" priority="1006">
      <formula>D166=""</formula>
    </cfRule>
  </conditionalFormatting>
  <conditionalFormatting sqref="F123">
    <cfRule type="expression" dxfId="635" priority="1772">
      <formula>F123=""</formula>
    </cfRule>
  </conditionalFormatting>
  <conditionalFormatting sqref="F131">
    <cfRule type="expression" dxfId="634" priority="1760">
      <formula>F131=""</formula>
    </cfRule>
  </conditionalFormatting>
  <conditionalFormatting sqref="I14">
    <cfRule type="expression" dxfId="633" priority="644">
      <formula>I14=""</formula>
    </cfRule>
  </conditionalFormatting>
  <conditionalFormatting sqref="F212">
    <cfRule type="expression" dxfId="632" priority="698">
      <formula>F212=""</formula>
    </cfRule>
  </conditionalFormatting>
  <conditionalFormatting sqref="G170">
    <cfRule type="expression" dxfId="631" priority="1002">
      <formula>G170=""</formula>
    </cfRule>
  </conditionalFormatting>
  <conditionalFormatting sqref="J174">
    <cfRule type="expression" dxfId="630" priority="972">
      <formula>J174=""</formula>
    </cfRule>
  </conditionalFormatting>
  <conditionalFormatting sqref="F135">
    <cfRule type="expression" dxfId="629" priority="1748">
      <formula>F135=""</formula>
    </cfRule>
  </conditionalFormatting>
  <conditionalFormatting sqref="F155">
    <cfRule type="expression" dxfId="628" priority="1661">
      <formula>F155=""</formula>
    </cfRule>
  </conditionalFormatting>
  <conditionalFormatting sqref="D170">
    <cfRule type="expression" dxfId="627" priority="997">
      <formula>D170=""</formula>
    </cfRule>
  </conditionalFormatting>
  <conditionalFormatting sqref="C194">
    <cfRule type="expression" dxfId="626" priority="942">
      <formula>C194=""</formula>
    </cfRule>
  </conditionalFormatting>
  <conditionalFormatting sqref="F175">
    <cfRule type="expression" dxfId="625" priority="1322">
      <formula>F175=""</formula>
    </cfRule>
  </conditionalFormatting>
  <conditionalFormatting sqref="D174">
    <cfRule type="expression" dxfId="624" priority="970">
      <formula>D174=""</formula>
    </cfRule>
  </conditionalFormatting>
  <conditionalFormatting sqref="F139">
    <cfRule type="expression" dxfId="623" priority="1736">
      <formula>F139=""</formula>
    </cfRule>
  </conditionalFormatting>
  <conditionalFormatting sqref="C178">
    <cfRule type="expression" dxfId="622" priority="969">
      <formula>C178=""</formula>
    </cfRule>
  </conditionalFormatting>
  <conditionalFormatting sqref="E14">
    <cfRule type="expression" dxfId="621" priority="640">
      <formula>E14=""</formula>
    </cfRule>
  </conditionalFormatting>
  <conditionalFormatting sqref="D14">
    <cfRule type="expression" dxfId="620" priority="641">
      <formula>D14=""</formula>
    </cfRule>
  </conditionalFormatting>
  <conditionalFormatting sqref="F143">
    <cfRule type="expression" dxfId="619" priority="1724">
      <formula>F143=""</formula>
    </cfRule>
  </conditionalFormatting>
  <conditionalFormatting sqref="F14">
    <cfRule type="expression" dxfId="618" priority="647">
      <formula>F14=""</formula>
    </cfRule>
  </conditionalFormatting>
  <conditionalFormatting sqref="F174">
    <cfRule type="expression" dxfId="617" priority="976">
      <formula>F174=""</formula>
    </cfRule>
  </conditionalFormatting>
  <conditionalFormatting sqref="F147">
    <cfRule type="expression" dxfId="616" priority="1712">
      <formula>F147=""</formula>
    </cfRule>
  </conditionalFormatting>
  <conditionalFormatting sqref="F179">
    <cfRule type="expression" dxfId="615" priority="1310">
      <formula>F179=""</formula>
    </cfRule>
  </conditionalFormatting>
  <conditionalFormatting sqref="E174">
    <cfRule type="expression" dxfId="614" priority="977">
      <formula>E174=""</formula>
    </cfRule>
  </conditionalFormatting>
  <conditionalFormatting sqref="J178">
    <cfRule type="expression" dxfId="613" priority="963">
      <formula>J178=""</formula>
    </cfRule>
  </conditionalFormatting>
  <conditionalFormatting sqref="F151">
    <cfRule type="expression" dxfId="612" priority="1700">
      <formula>F151=""</formula>
    </cfRule>
  </conditionalFormatting>
  <conditionalFormatting sqref="F180">
    <cfRule type="expression" dxfId="611" priority="1309">
      <formula>F180=""</formula>
    </cfRule>
  </conditionalFormatting>
  <conditionalFormatting sqref="F16">
    <cfRule type="expression" dxfId="610" priority="649">
      <formula>F16=""</formula>
    </cfRule>
  </conditionalFormatting>
  <conditionalFormatting sqref="E178">
    <cfRule type="expression" dxfId="609" priority="968">
      <formula>E178=""</formula>
    </cfRule>
  </conditionalFormatting>
  <conditionalFormatting sqref="F178">
    <cfRule type="expression" dxfId="608" priority="967">
      <formula>F178=""</formula>
    </cfRule>
  </conditionalFormatting>
  <conditionalFormatting sqref="C202">
    <cfRule type="expression" dxfId="607" priority="924">
      <formula>C202=""</formula>
    </cfRule>
  </conditionalFormatting>
  <conditionalFormatting sqref="F185">
    <cfRule type="expression" dxfId="606" priority="1296">
      <formula>F185=""</formula>
    </cfRule>
  </conditionalFormatting>
  <conditionalFormatting sqref="C14">
    <cfRule type="expression" dxfId="605" priority="648">
      <formula>C14=""</formula>
    </cfRule>
  </conditionalFormatting>
  <conditionalFormatting sqref="G182">
    <cfRule type="expression" dxfId="604" priority="957">
      <formula>G182=""</formula>
    </cfRule>
  </conditionalFormatting>
  <conditionalFormatting sqref="G14">
    <cfRule type="expression" dxfId="603" priority="646">
      <formula>G14=""</formula>
    </cfRule>
  </conditionalFormatting>
  <conditionalFormatting sqref="H14">
    <cfRule type="expression" dxfId="602" priority="645">
      <formula>H14=""</formula>
    </cfRule>
  </conditionalFormatting>
  <conditionalFormatting sqref="J210">
    <cfRule type="expression" dxfId="601" priority="900">
      <formula>J210=""</formula>
    </cfRule>
  </conditionalFormatting>
  <conditionalFormatting sqref="J14">
    <cfRule type="expression" dxfId="600" priority="643">
      <formula>J14=""</formula>
    </cfRule>
  </conditionalFormatting>
  <conditionalFormatting sqref="E182">
    <cfRule type="expression" dxfId="599" priority="959">
      <formula>E182=""</formula>
    </cfRule>
  </conditionalFormatting>
  <conditionalFormatting sqref="H178">
    <cfRule type="expression" dxfId="598" priority="965">
      <formula>H178=""</formula>
    </cfRule>
  </conditionalFormatting>
  <conditionalFormatting sqref="I178">
    <cfRule type="expression" dxfId="597" priority="964">
      <formula>I178=""</formula>
    </cfRule>
  </conditionalFormatting>
  <conditionalFormatting sqref="C186">
    <cfRule type="expression" dxfId="596" priority="951">
      <formula>C186=""</formula>
    </cfRule>
  </conditionalFormatting>
  <conditionalFormatting sqref="J186">
    <cfRule type="expression" dxfId="595" priority="945">
      <formula>J186=""</formula>
    </cfRule>
  </conditionalFormatting>
  <conditionalFormatting sqref="I182">
    <cfRule type="expression" dxfId="594" priority="955">
      <formula>I182=""</formula>
    </cfRule>
  </conditionalFormatting>
  <conditionalFormatting sqref="H182">
    <cfRule type="expression" dxfId="593" priority="956">
      <formula>H182=""</formula>
    </cfRule>
  </conditionalFormatting>
  <conditionalFormatting sqref="F182">
    <cfRule type="expression" dxfId="592" priority="958">
      <formula>F182=""</formula>
    </cfRule>
  </conditionalFormatting>
  <conditionalFormatting sqref="E170">
    <cfRule type="expression" dxfId="591" priority="1004">
      <formula>E170=""</formula>
    </cfRule>
  </conditionalFormatting>
  <conditionalFormatting sqref="C218">
    <cfRule type="expression" dxfId="590" priority="888">
      <formula>C218=""</formula>
    </cfRule>
  </conditionalFormatting>
  <conditionalFormatting sqref="F183">
    <cfRule type="expression" dxfId="589" priority="1298">
      <formula>F183=""</formula>
    </cfRule>
  </conditionalFormatting>
  <conditionalFormatting sqref="H174">
    <cfRule type="expression" dxfId="588" priority="974">
      <formula>H174=""</formula>
    </cfRule>
  </conditionalFormatting>
  <conditionalFormatting sqref="I174">
    <cfRule type="expression" dxfId="587" priority="973">
      <formula>I174=""</formula>
    </cfRule>
  </conditionalFormatting>
  <conditionalFormatting sqref="K186">
    <cfRule type="expression" dxfId="586" priority="944">
      <formula>K186=""</formula>
    </cfRule>
  </conditionalFormatting>
  <conditionalFormatting sqref="D186">
    <cfRule type="expression" dxfId="585" priority="943">
      <formula>D186=""</formula>
    </cfRule>
  </conditionalFormatting>
  <conditionalFormatting sqref="D182">
    <cfRule type="expression" dxfId="584" priority="952">
      <formula>D182=""</formula>
    </cfRule>
  </conditionalFormatting>
  <conditionalFormatting sqref="G194">
    <cfRule type="expression" dxfId="583" priority="939">
      <formula>G194=""</formula>
    </cfRule>
  </conditionalFormatting>
  <conditionalFormatting sqref="I186">
    <cfRule type="expression" dxfId="582" priority="946">
      <formula>I186=""</formula>
    </cfRule>
  </conditionalFormatting>
  <conditionalFormatting sqref="E194">
    <cfRule type="expression" dxfId="581" priority="941">
      <formula>E194=""</formula>
    </cfRule>
  </conditionalFormatting>
  <conditionalFormatting sqref="G226">
    <cfRule type="expression" dxfId="580" priority="876">
      <formula>G226=""</formula>
    </cfRule>
  </conditionalFormatting>
  <conditionalFormatting sqref="J230">
    <cfRule type="expression" dxfId="579" priority="864">
      <formula>J230=""</formula>
    </cfRule>
  </conditionalFormatting>
  <conditionalFormatting sqref="F194">
    <cfRule type="expression" dxfId="578" priority="940">
      <formula>F194=""</formula>
    </cfRule>
  </conditionalFormatting>
  <conditionalFormatting sqref="J182">
    <cfRule type="expression" dxfId="577" priority="954">
      <formula>J182=""</formula>
    </cfRule>
  </conditionalFormatting>
  <conditionalFormatting sqref="H186">
    <cfRule type="expression" dxfId="576" priority="947">
      <formula>H186=""</formula>
    </cfRule>
  </conditionalFormatting>
  <conditionalFormatting sqref="C198">
    <cfRule type="expression" dxfId="575" priority="933">
      <formula>C198=""</formula>
    </cfRule>
  </conditionalFormatting>
  <conditionalFormatting sqref="C242">
    <cfRule type="expression" dxfId="574" priority="852">
      <formula>C242=""</formula>
    </cfRule>
  </conditionalFormatting>
  <conditionalFormatting sqref="K194">
    <cfRule type="expression" dxfId="573" priority="935">
      <formula>K194=""</formula>
    </cfRule>
  </conditionalFormatting>
  <conditionalFormatting sqref="F187">
    <cfRule type="expression" dxfId="572" priority="1286">
      <formula>F187=""</formula>
    </cfRule>
  </conditionalFormatting>
  <conditionalFormatting sqref="F190">
    <cfRule type="expression" dxfId="571" priority="789">
      <formula>F190=""</formula>
    </cfRule>
  </conditionalFormatting>
  <conditionalFormatting sqref="K178">
    <cfRule type="expression" dxfId="570" priority="962">
      <formula>K178=""</formula>
    </cfRule>
  </conditionalFormatting>
  <conditionalFormatting sqref="D178">
    <cfRule type="expression" dxfId="569" priority="961">
      <formula>D178=""</formula>
    </cfRule>
  </conditionalFormatting>
  <conditionalFormatting sqref="C182">
    <cfRule type="expression" dxfId="568" priority="960">
      <formula>C182=""</formula>
    </cfRule>
  </conditionalFormatting>
  <conditionalFormatting sqref="F195">
    <cfRule type="expression" dxfId="567" priority="1274">
      <formula>F195=""</formula>
    </cfRule>
  </conditionalFormatting>
  <conditionalFormatting sqref="D194">
    <cfRule type="expression" dxfId="566" priority="934">
      <formula>D194=""</formula>
    </cfRule>
  </conditionalFormatting>
  <conditionalFormatting sqref="K182">
    <cfRule type="expression" dxfId="565" priority="953">
      <formula>K182=""</formula>
    </cfRule>
  </conditionalFormatting>
  <conditionalFormatting sqref="F222">
    <cfRule type="expression" dxfId="564" priority="759">
      <formula>F222=""</formula>
    </cfRule>
  </conditionalFormatting>
  <conditionalFormatting sqref="E186">
    <cfRule type="expression" dxfId="563" priority="950">
      <formula>E186=""</formula>
    </cfRule>
  </conditionalFormatting>
  <conditionalFormatting sqref="F186">
    <cfRule type="expression" dxfId="562" priority="949">
      <formula>F186=""</formula>
    </cfRule>
  </conditionalFormatting>
  <conditionalFormatting sqref="G186">
    <cfRule type="expression" dxfId="561" priority="948">
      <formula>G186=""</formula>
    </cfRule>
  </conditionalFormatting>
  <conditionalFormatting sqref="G246">
    <cfRule type="expression" dxfId="560" priority="840">
      <formula>G246=""</formula>
    </cfRule>
  </conditionalFormatting>
  <conditionalFormatting sqref="F193">
    <cfRule type="expression" dxfId="559" priority="810">
      <formula>F193=""</formula>
    </cfRule>
  </conditionalFormatting>
  <conditionalFormatting sqref="F199">
    <cfRule type="expression" dxfId="558" priority="1262">
      <formula>F199=""</formula>
    </cfRule>
  </conditionalFormatting>
  <conditionalFormatting sqref="H198">
    <cfRule type="expression" dxfId="557" priority="929">
      <formula>H198=""</formula>
    </cfRule>
  </conditionalFormatting>
  <conditionalFormatting sqref="I198">
    <cfRule type="expression" dxfId="556" priority="928">
      <formula>I198=""</formula>
    </cfRule>
  </conditionalFormatting>
  <conditionalFormatting sqref="J198">
    <cfRule type="expression" dxfId="555" priority="927">
      <formula>J198=""</formula>
    </cfRule>
  </conditionalFormatting>
  <conditionalFormatting sqref="K198">
    <cfRule type="expression" dxfId="554" priority="926">
      <formula>K198=""</formula>
    </cfRule>
  </conditionalFormatting>
  <conditionalFormatting sqref="D198">
    <cfRule type="expression" dxfId="553" priority="925">
      <formula>D198=""</formula>
    </cfRule>
  </conditionalFormatting>
  <conditionalFormatting sqref="E198">
    <cfRule type="expression" dxfId="552" priority="932">
      <formula>E198=""</formula>
    </cfRule>
  </conditionalFormatting>
  <conditionalFormatting sqref="F198">
    <cfRule type="expression" dxfId="551" priority="931">
      <formula>F198=""</formula>
    </cfRule>
  </conditionalFormatting>
  <conditionalFormatting sqref="G198">
    <cfRule type="expression" dxfId="550" priority="930">
      <formula>G198=""</formula>
    </cfRule>
  </conditionalFormatting>
  <conditionalFormatting sqref="E206">
    <cfRule type="expression" dxfId="549" priority="914">
      <formula>E206=""</formula>
    </cfRule>
  </conditionalFormatting>
  <conditionalFormatting sqref="F206">
    <cfRule type="expression" dxfId="548" priority="913">
      <formula>F206=""</formula>
    </cfRule>
  </conditionalFormatting>
  <conditionalFormatting sqref="G206">
    <cfRule type="expression" dxfId="547" priority="912">
      <formula>G206=""</formula>
    </cfRule>
  </conditionalFormatting>
  <conditionalFormatting sqref="F203">
    <cfRule type="expression" dxfId="546" priority="1250">
      <formula>F203=""</formula>
    </cfRule>
  </conditionalFormatting>
  <conditionalFormatting sqref="F173">
    <cfRule type="expression" dxfId="545" priority="1236">
      <formula>F173=""</formula>
    </cfRule>
  </conditionalFormatting>
  <conditionalFormatting sqref="C206">
    <cfRule type="expression" dxfId="544" priority="915">
      <formula>C206=""</formula>
    </cfRule>
  </conditionalFormatting>
  <conditionalFormatting sqref="K202">
    <cfRule type="expression" dxfId="543" priority="917">
      <formula>K202=""</formula>
    </cfRule>
  </conditionalFormatting>
  <conditionalFormatting sqref="D202">
    <cfRule type="expression" dxfId="542" priority="916">
      <formula>D202=""</formula>
    </cfRule>
  </conditionalFormatting>
  <conditionalFormatting sqref="G210">
    <cfRule type="expression" dxfId="541" priority="903">
      <formula>G210=""</formula>
    </cfRule>
  </conditionalFormatting>
  <conditionalFormatting sqref="F171">
    <cfRule type="expression" dxfId="540" priority="1238">
      <formula>F171=""</formula>
    </cfRule>
  </conditionalFormatting>
  <conditionalFormatting sqref="E210">
    <cfRule type="expression" dxfId="539" priority="905">
      <formula>E210=""</formula>
    </cfRule>
  </conditionalFormatting>
  <conditionalFormatting sqref="F210">
    <cfRule type="expression" dxfId="538" priority="904">
      <formula>F210=""</formula>
    </cfRule>
  </conditionalFormatting>
  <conditionalFormatting sqref="D206">
    <cfRule type="expression" dxfId="537" priority="907">
      <formula>D206=""</formula>
    </cfRule>
  </conditionalFormatting>
  <conditionalFormatting sqref="J214">
    <cfRule type="expression" dxfId="536" priority="891">
      <formula>J214=""</formula>
    </cfRule>
  </conditionalFormatting>
  <conditionalFormatting sqref="H214">
    <cfRule type="expression" dxfId="535" priority="893">
      <formula>H214=""</formula>
    </cfRule>
  </conditionalFormatting>
  <conditionalFormatting sqref="I214">
    <cfRule type="expression" dxfId="534" priority="892">
      <formula>I214=""</formula>
    </cfRule>
  </conditionalFormatting>
  <conditionalFormatting sqref="C226">
    <cfRule type="expression" dxfId="533" priority="879">
      <formula>C226=""</formula>
    </cfRule>
  </conditionalFormatting>
  <conditionalFormatting sqref="H194">
    <cfRule type="expression" dxfId="532" priority="938">
      <formula>H194=""</formula>
    </cfRule>
  </conditionalFormatting>
  <conditionalFormatting sqref="J206">
    <cfRule type="expression" dxfId="531" priority="909">
      <formula>J206=""</formula>
    </cfRule>
  </conditionalFormatting>
  <conditionalFormatting sqref="K218">
    <cfRule type="expression" dxfId="530" priority="881">
      <formula>K218=""</formula>
    </cfRule>
  </conditionalFormatting>
  <conditionalFormatting sqref="D218">
    <cfRule type="expression" dxfId="529" priority="880">
      <formula>D218=""</formula>
    </cfRule>
  </conditionalFormatting>
  <conditionalFormatting sqref="G230">
    <cfRule type="expression" dxfId="528" priority="867">
      <formula>G230=""</formula>
    </cfRule>
  </conditionalFormatting>
  <conditionalFormatting sqref="I194">
    <cfRule type="expression" dxfId="527" priority="937">
      <formula>I194=""</formula>
    </cfRule>
  </conditionalFormatting>
  <conditionalFormatting sqref="J194">
    <cfRule type="expression" dxfId="526" priority="936">
      <formula>J194=""</formula>
    </cfRule>
  </conditionalFormatting>
  <conditionalFormatting sqref="E230">
    <cfRule type="expression" dxfId="525" priority="869">
      <formula>E230=""</formula>
    </cfRule>
  </conditionalFormatting>
  <conditionalFormatting sqref="F230">
    <cfRule type="expression" dxfId="524" priority="868">
      <formula>F230=""</formula>
    </cfRule>
  </conditionalFormatting>
  <conditionalFormatting sqref="J246">
    <cfRule type="expression" dxfId="523" priority="837">
      <formula>J246=""</formula>
    </cfRule>
  </conditionalFormatting>
  <conditionalFormatting sqref="H246">
    <cfRule type="expression" dxfId="522" priority="839">
      <formula>H246=""</formula>
    </cfRule>
  </conditionalFormatting>
  <conditionalFormatting sqref="I246">
    <cfRule type="expression" dxfId="521" priority="838">
      <formula>I246=""</formula>
    </cfRule>
  </conditionalFormatting>
  <conditionalFormatting sqref="G218">
    <cfRule type="expression" dxfId="520" priority="885">
      <formula>G218=""</formula>
    </cfRule>
  </conditionalFormatting>
  <conditionalFormatting sqref="J218">
    <cfRule type="expression" dxfId="519" priority="882">
      <formula>J218=""</formula>
    </cfRule>
  </conditionalFormatting>
  <conditionalFormatting sqref="F213">
    <cfRule type="expression" dxfId="518" priority="1188">
      <formula>F213=""</formula>
    </cfRule>
  </conditionalFormatting>
  <conditionalFormatting sqref="E218">
    <cfRule type="expression" dxfId="517" priority="887">
      <formula>E218=""</formula>
    </cfRule>
  </conditionalFormatting>
  <conditionalFormatting sqref="F218">
    <cfRule type="expression" dxfId="516" priority="886">
      <formula>F218=""</formula>
    </cfRule>
  </conditionalFormatting>
  <conditionalFormatting sqref="H218">
    <cfRule type="expression" dxfId="515" priority="884">
      <formula>H218=""</formula>
    </cfRule>
  </conditionalFormatting>
  <conditionalFormatting sqref="I218">
    <cfRule type="expression" dxfId="514" priority="883">
      <formula>I218=""</formula>
    </cfRule>
  </conditionalFormatting>
  <conditionalFormatting sqref="J226">
    <cfRule type="expression" dxfId="513" priority="873">
      <formula>J226=""</formula>
    </cfRule>
  </conditionalFormatting>
  <conditionalFormatting sqref="F211">
    <cfRule type="expression" dxfId="512" priority="1190">
      <formula>F211=""</formula>
    </cfRule>
  </conditionalFormatting>
  <conditionalFormatting sqref="H226">
    <cfRule type="expression" dxfId="511" priority="875">
      <formula>H226=""</formula>
    </cfRule>
  </conditionalFormatting>
  <conditionalFormatting sqref="I226">
    <cfRule type="expression" dxfId="510" priority="874">
      <formula>I226=""</formula>
    </cfRule>
  </conditionalFormatting>
  <conditionalFormatting sqref="F217">
    <cfRule type="expression" dxfId="509" priority="1176">
      <formula>F217=""</formula>
    </cfRule>
  </conditionalFormatting>
  <conditionalFormatting sqref="K230">
    <cfRule type="expression" dxfId="508" priority="863">
      <formula>K230=""</formula>
    </cfRule>
  </conditionalFormatting>
  <conditionalFormatting sqref="D230">
    <cfRule type="expression" dxfId="507" priority="862">
      <formula>D230=""</formula>
    </cfRule>
  </conditionalFormatting>
  <conditionalFormatting sqref="C238">
    <cfRule type="expression" dxfId="506" priority="861">
      <formula>C238=""</formula>
    </cfRule>
  </conditionalFormatting>
  <conditionalFormatting sqref="C230">
    <cfRule type="expression" dxfId="505" priority="870">
      <formula>C230=""</formula>
    </cfRule>
  </conditionalFormatting>
  <conditionalFormatting sqref="E242">
    <cfRule type="expression" dxfId="504" priority="851">
      <formula>E242=""</formula>
    </cfRule>
  </conditionalFormatting>
  <conditionalFormatting sqref="F242">
    <cfRule type="expression" dxfId="503" priority="850">
      <formula>F242=""</formula>
    </cfRule>
  </conditionalFormatting>
  <conditionalFormatting sqref="G242">
    <cfRule type="expression" dxfId="502" priority="849">
      <formula>G242=""</formula>
    </cfRule>
  </conditionalFormatting>
  <conditionalFormatting sqref="H210">
    <cfRule type="expression" dxfId="501" priority="902">
      <formula>H210=""</formula>
    </cfRule>
  </conditionalFormatting>
  <conditionalFormatting sqref="I210">
    <cfRule type="expression" dxfId="500" priority="901">
      <formula>I210=""</formula>
    </cfRule>
  </conditionalFormatting>
  <conditionalFormatting sqref="H206">
    <cfRule type="expression" dxfId="499" priority="911">
      <formula>H206=""</formula>
    </cfRule>
  </conditionalFormatting>
  <conditionalFormatting sqref="I206">
    <cfRule type="expression" dxfId="498" priority="910">
      <formula>I206=""</formula>
    </cfRule>
  </conditionalFormatting>
  <conditionalFormatting sqref="G238">
    <cfRule type="expression" dxfId="497" priority="858">
      <formula>G238=""</formula>
    </cfRule>
  </conditionalFormatting>
  <conditionalFormatting sqref="F215">
    <cfRule type="expression" dxfId="496" priority="1178">
      <formula>F215=""</formula>
    </cfRule>
  </conditionalFormatting>
  <conditionalFormatting sqref="I202">
    <cfRule type="expression" dxfId="495" priority="919">
      <formula>I202=""</formula>
    </cfRule>
  </conditionalFormatting>
  <conditionalFormatting sqref="J202">
    <cfRule type="expression" dxfId="494" priority="918">
      <formula>J202=""</formula>
    </cfRule>
  </conditionalFormatting>
  <conditionalFormatting sqref="K226">
    <cfRule type="expression" dxfId="493" priority="872">
      <formula>K226=""</formula>
    </cfRule>
  </conditionalFormatting>
  <conditionalFormatting sqref="D226">
    <cfRule type="expression" dxfId="492" priority="871">
      <formula>D226=""</formula>
    </cfRule>
  </conditionalFormatting>
  <conditionalFormatting sqref="C210">
    <cfRule type="expression" dxfId="491" priority="906">
      <formula>C210=""</formula>
    </cfRule>
  </conditionalFormatting>
  <conditionalFormatting sqref="F28">
    <cfRule type="expression" dxfId="490" priority="464">
      <formula>F28=""</formula>
    </cfRule>
  </conditionalFormatting>
  <conditionalFormatting sqref="K210">
    <cfRule type="expression" dxfId="489" priority="899">
      <formula>K210=""</formula>
    </cfRule>
  </conditionalFormatting>
  <conditionalFormatting sqref="D210">
    <cfRule type="expression" dxfId="488" priority="898">
      <formula>D210=""</formula>
    </cfRule>
  </conditionalFormatting>
  <conditionalFormatting sqref="C214">
    <cfRule type="expression" dxfId="487" priority="897">
      <formula>C214=""</formula>
    </cfRule>
  </conditionalFormatting>
  <conditionalFormatting sqref="H202">
    <cfRule type="expression" dxfId="486" priority="920">
      <formula>H202=""</formula>
    </cfRule>
  </conditionalFormatting>
  <conditionalFormatting sqref="J242">
    <cfRule type="expression" dxfId="485" priority="846">
      <formula>J242=""</formula>
    </cfRule>
  </conditionalFormatting>
  <conditionalFormatting sqref="J238">
    <cfRule type="expression" dxfId="484" priority="855">
      <formula>J238=""</formula>
    </cfRule>
  </conditionalFormatting>
  <conditionalFormatting sqref="K214">
    <cfRule type="expression" dxfId="483" priority="890">
      <formula>K214=""</formula>
    </cfRule>
  </conditionalFormatting>
  <conditionalFormatting sqref="D214">
    <cfRule type="expression" dxfId="482" priority="889">
      <formula>D214=""</formula>
    </cfRule>
  </conditionalFormatting>
  <conditionalFormatting sqref="H242">
    <cfRule type="expression" dxfId="481" priority="848">
      <formula>H242=""</formula>
    </cfRule>
  </conditionalFormatting>
  <conditionalFormatting sqref="I242">
    <cfRule type="expression" dxfId="480" priority="847">
      <formula>I242=""</formula>
    </cfRule>
  </conditionalFormatting>
  <conditionalFormatting sqref="K206">
    <cfRule type="expression" dxfId="479" priority="908">
      <formula>K206=""</formula>
    </cfRule>
  </conditionalFormatting>
  <conditionalFormatting sqref="F226">
    <cfRule type="expression" dxfId="478" priority="877">
      <formula>F226=""</formula>
    </cfRule>
  </conditionalFormatting>
  <conditionalFormatting sqref="F49">
    <cfRule type="expression" dxfId="477" priority="459">
      <formula>F49=""</formula>
    </cfRule>
  </conditionalFormatting>
  <conditionalFormatting sqref="F48">
    <cfRule type="expression" dxfId="476" priority="458">
      <formula>F48=""</formula>
    </cfRule>
  </conditionalFormatting>
  <conditionalFormatting sqref="F53">
    <cfRule type="expression" dxfId="475" priority="457">
      <formula>F53=""</formula>
    </cfRule>
  </conditionalFormatting>
  <conditionalFormatting sqref="E238">
    <cfRule type="expression" dxfId="474" priority="860">
      <formula>E238=""</formula>
    </cfRule>
  </conditionalFormatting>
  <conditionalFormatting sqref="F238">
    <cfRule type="expression" dxfId="473" priority="859">
      <formula>F238=""</formula>
    </cfRule>
  </conditionalFormatting>
  <conditionalFormatting sqref="H230">
    <cfRule type="expression" dxfId="472" priority="866">
      <formula>H230=""</formula>
    </cfRule>
  </conditionalFormatting>
  <conditionalFormatting sqref="I230">
    <cfRule type="expression" dxfId="471" priority="865">
      <formula>I230=""</formula>
    </cfRule>
  </conditionalFormatting>
  <conditionalFormatting sqref="E226">
    <cfRule type="expression" dxfId="470" priority="878">
      <formula>E226=""</formula>
    </cfRule>
  </conditionalFormatting>
  <conditionalFormatting sqref="F221">
    <cfRule type="expression" dxfId="469" priority="1164">
      <formula>F221=""</formula>
    </cfRule>
  </conditionalFormatting>
  <conditionalFormatting sqref="H238">
    <cfRule type="expression" dxfId="468" priority="857">
      <formula>H238=""</formula>
    </cfRule>
  </conditionalFormatting>
  <conditionalFormatting sqref="I238">
    <cfRule type="expression" dxfId="467" priority="856">
      <formula>I238=""</formula>
    </cfRule>
  </conditionalFormatting>
  <conditionalFormatting sqref="C246">
    <cfRule type="expression" dxfId="466" priority="843">
      <formula>C246=""</formula>
    </cfRule>
  </conditionalFormatting>
  <conditionalFormatting sqref="K238">
    <cfRule type="expression" dxfId="465" priority="854">
      <formula>K238=""</formula>
    </cfRule>
  </conditionalFormatting>
  <conditionalFormatting sqref="D238">
    <cfRule type="expression" dxfId="464" priority="853">
      <formula>D238=""</formula>
    </cfRule>
  </conditionalFormatting>
  <conditionalFormatting sqref="F219">
    <cfRule type="expression" dxfId="463" priority="1166">
      <formula>F219=""</formula>
    </cfRule>
  </conditionalFormatting>
  <conditionalFormatting sqref="D242">
    <cfRule type="expression" dxfId="462" priority="844">
      <formula>D242=""</formula>
    </cfRule>
  </conditionalFormatting>
  <conditionalFormatting sqref="F229">
    <cfRule type="expression" dxfId="461" priority="1152">
      <formula>F229=""</formula>
    </cfRule>
  </conditionalFormatting>
  <conditionalFormatting sqref="K246">
    <cfRule type="expression" dxfId="460" priority="836">
      <formula>K246=""</formula>
    </cfRule>
  </conditionalFormatting>
  <conditionalFormatting sqref="D246">
    <cfRule type="expression" dxfId="459" priority="835">
      <formula>D246=""</formula>
    </cfRule>
  </conditionalFormatting>
  <conditionalFormatting sqref="K242">
    <cfRule type="expression" dxfId="458" priority="845">
      <formula>K242=""</formula>
    </cfRule>
  </conditionalFormatting>
  <conditionalFormatting sqref="F44">
    <cfRule type="expression" dxfId="457" priority="460">
      <formula>F44=""</formula>
    </cfRule>
  </conditionalFormatting>
  <conditionalFormatting sqref="F41">
    <cfRule type="expression" dxfId="456" priority="463">
      <formula>F41=""</formula>
    </cfRule>
  </conditionalFormatting>
  <conditionalFormatting sqref="F227">
    <cfRule type="expression" dxfId="455" priority="1154">
      <formula>F227=""</formula>
    </cfRule>
  </conditionalFormatting>
  <conditionalFormatting sqref="F214">
    <cfRule type="expression" dxfId="454" priority="895">
      <formula>F214=""</formula>
    </cfRule>
  </conditionalFormatting>
  <conditionalFormatting sqref="G214">
    <cfRule type="expression" dxfId="453" priority="894">
      <formula>G214=""</formula>
    </cfRule>
  </conditionalFormatting>
  <conditionalFormatting sqref="F191">
    <cfRule type="expression" dxfId="452" priority="812">
      <formula>F191=""</formula>
    </cfRule>
  </conditionalFormatting>
  <conditionalFormatting sqref="E214">
    <cfRule type="expression" dxfId="451" priority="896">
      <formula>E214=""</formula>
    </cfRule>
  </conditionalFormatting>
  <conditionalFormatting sqref="F29">
    <cfRule type="expression" dxfId="450" priority="465">
      <formula>F29=""</formula>
    </cfRule>
  </conditionalFormatting>
  <conditionalFormatting sqref="F233">
    <cfRule type="expression" dxfId="449" priority="1140">
      <formula>F233=""</formula>
    </cfRule>
  </conditionalFormatting>
  <conditionalFormatting sqref="E246">
    <cfRule type="expression" dxfId="448" priority="842">
      <formula>E246=""</formula>
    </cfRule>
  </conditionalFormatting>
  <conditionalFormatting sqref="F246">
    <cfRule type="expression" dxfId="447" priority="841">
      <formula>F246=""</formula>
    </cfRule>
  </conditionalFormatting>
  <conditionalFormatting sqref="F72">
    <cfRule type="expression" dxfId="446" priority="446">
      <formula>F72=""</formula>
    </cfRule>
  </conditionalFormatting>
  <conditionalFormatting sqref="F231">
    <cfRule type="expression" dxfId="445" priority="1142">
      <formula>F231=""</formula>
    </cfRule>
  </conditionalFormatting>
  <conditionalFormatting sqref="C190">
    <cfRule type="expression" dxfId="444" priority="791">
      <formula>C190=""</formula>
    </cfRule>
  </conditionalFormatting>
  <conditionalFormatting sqref="E190">
    <cfRule type="expression" dxfId="443" priority="790">
      <formula>E190=""</formula>
    </cfRule>
  </conditionalFormatting>
  <conditionalFormatting sqref="I190">
    <cfRule type="expression" dxfId="442" priority="786">
      <formula>I190=""</formula>
    </cfRule>
  </conditionalFormatting>
  <conditionalFormatting sqref="C222">
    <cfRule type="expression" dxfId="441" priority="761">
      <formula>C222=""</formula>
    </cfRule>
  </conditionalFormatting>
  <conditionalFormatting sqref="E222">
    <cfRule type="expression" dxfId="440" priority="760">
      <formula>E222=""</formula>
    </cfRule>
  </conditionalFormatting>
  <conditionalFormatting sqref="D222">
    <cfRule type="expression" dxfId="439" priority="753">
      <formula>D222=""</formula>
    </cfRule>
  </conditionalFormatting>
  <conditionalFormatting sqref="F225">
    <cfRule type="expression" dxfId="438" priority="768">
      <formula>F225=""</formula>
    </cfRule>
  </conditionalFormatting>
  <conditionalFormatting sqref="F45">
    <cfRule type="expression" dxfId="437" priority="461">
      <formula>F45=""</formula>
    </cfRule>
  </conditionalFormatting>
  <conditionalFormatting sqref="F40">
    <cfRule type="expression" dxfId="436" priority="462">
      <formula>F40=""</formula>
    </cfRule>
  </conditionalFormatting>
  <conditionalFormatting sqref="F68">
    <cfRule type="expression" dxfId="435" priority="448">
      <formula>F68=""</formula>
    </cfRule>
  </conditionalFormatting>
  <conditionalFormatting sqref="F223">
    <cfRule type="expression" dxfId="434" priority="770">
      <formula>F223=""</formula>
    </cfRule>
  </conditionalFormatting>
  <conditionalFormatting sqref="I222">
    <cfRule type="expression" dxfId="433" priority="756">
      <formula>I222=""</formula>
    </cfRule>
  </conditionalFormatting>
  <conditionalFormatting sqref="G190">
    <cfRule type="expression" dxfId="432" priority="788">
      <formula>G190=""</formula>
    </cfRule>
  </conditionalFormatting>
  <conditionalFormatting sqref="H190">
    <cfRule type="expression" dxfId="431" priority="787">
      <formula>H190=""</formula>
    </cfRule>
  </conditionalFormatting>
  <conditionalFormatting sqref="G222">
    <cfRule type="expression" dxfId="430" priority="758">
      <formula>G222=""</formula>
    </cfRule>
  </conditionalFormatting>
  <conditionalFormatting sqref="H222">
    <cfRule type="expression" dxfId="429" priority="757">
      <formula>H222=""</formula>
    </cfRule>
  </conditionalFormatting>
  <conditionalFormatting sqref="F245">
    <cfRule type="expression" dxfId="428" priority="1104">
      <formula>F245=""</formula>
    </cfRule>
  </conditionalFormatting>
  <conditionalFormatting sqref="F243">
    <cfRule type="expression" dxfId="427" priority="1106">
      <formula>F243=""</formula>
    </cfRule>
  </conditionalFormatting>
  <conditionalFormatting sqref="J222">
    <cfRule type="expression" dxfId="426" priority="755">
      <formula>J222=""</formula>
    </cfRule>
  </conditionalFormatting>
  <conditionalFormatting sqref="K222">
    <cfRule type="expression" dxfId="425" priority="754">
      <formula>K222=""</formula>
    </cfRule>
  </conditionalFormatting>
  <conditionalFormatting sqref="K190">
    <cfRule type="expression" dxfId="424" priority="784">
      <formula>K190=""</formula>
    </cfRule>
  </conditionalFormatting>
  <conditionalFormatting sqref="D190">
    <cfRule type="expression" dxfId="423" priority="783">
      <formula>D190=""</formula>
    </cfRule>
  </conditionalFormatting>
  <conditionalFormatting sqref="J190">
    <cfRule type="expression" dxfId="422" priority="785">
      <formula>J190=""</formula>
    </cfRule>
  </conditionalFormatting>
  <conditionalFormatting sqref="F202">
    <cfRule type="expression" dxfId="421" priority="922">
      <formula>F202=""</formula>
    </cfRule>
  </conditionalFormatting>
  <conditionalFormatting sqref="E202">
    <cfRule type="expression" dxfId="420" priority="923">
      <formula>E202=""</formula>
    </cfRule>
  </conditionalFormatting>
  <conditionalFormatting sqref="G202">
    <cfRule type="expression" dxfId="419" priority="921">
      <formula>G202=""</formula>
    </cfRule>
  </conditionalFormatting>
  <conditionalFormatting sqref="F208">
    <cfRule type="expression" dxfId="418" priority="697">
      <formula>F208=""</formula>
    </cfRule>
  </conditionalFormatting>
  <conditionalFormatting sqref="F204">
    <cfRule type="expression" dxfId="417" priority="696">
      <formula>F204=""</formula>
    </cfRule>
  </conditionalFormatting>
  <conditionalFormatting sqref="F200">
    <cfRule type="expression" dxfId="416" priority="695">
      <formula>F200=""</formula>
    </cfRule>
  </conditionalFormatting>
  <conditionalFormatting sqref="F196">
    <cfRule type="expression" dxfId="415" priority="694">
      <formula>F196=""</formula>
    </cfRule>
  </conditionalFormatting>
  <conditionalFormatting sqref="F36">
    <cfRule type="expression" dxfId="414" priority="376">
      <formula>F36=""</formula>
    </cfRule>
  </conditionalFormatting>
  <conditionalFormatting sqref="I18">
    <cfRule type="expression" dxfId="413" priority="371">
      <formula>I18=""</formula>
    </cfRule>
  </conditionalFormatting>
  <conditionalFormatting sqref="J18">
    <cfRule type="expression" dxfId="412" priority="370">
      <formula>J18=""</formula>
    </cfRule>
  </conditionalFormatting>
  <conditionalFormatting sqref="E18">
    <cfRule type="expression" dxfId="411" priority="367">
      <formula>E18=""</formula>
    </cfRule>
  </conditionalFormatting>
  <conditionalFormatting sqref="C22">
    <cfRule type="expression" dxfId="410" priority="366">
      <formula>C22=""</formula>
    </cfRule>
  </conditionalFormatting>
  <conditionalFormatting sqref="F22">
    <cfRule type="expression" dxfId="409" priority="365">
      <formula>F22=""</formula>
    </cfRule>
  </conditionalFormatting>
  <conditionalFormatting sqref="G22">
    <cfRule type="expression" dxfId="408" priority="364">
      <formula>G22=""</formula>
    </cfRule>
  </conditionalFormatting>
  <conditionalFormatting sqref="H22">
    <cfRule type="expression" dxfId="407" priority="363">
      <formula>H22=""</formula>
    </cfRule>
  </conditionalFormatting>
  <conditionalFormatting sqref="F47">
    <cfRule type="expression" dxfId="406" priority="636">
      <formula>F47=""</formula>
    </cfRule>
  </conditionalFormatting>
  <conditionalFormatting sqref="F21">
    <cfRule type="expression" dxfId="405" priority="469">
      <formula>F21=""</formula>
    </cfRule>
  </conditionalFormatting>
  <conditionalFormatting sqref="F20">
    <cfRule type="expression" dxfId="404" priority="468">
      <formula>F20=""</formula>
    </cfRule>
  </conditionalFormatting>
  <conditionalFormatting sqref="F25">
    <cfRule type="expression" dxfId="403" priority="467">
      <formula>F25=""</formula>
    </cfRule>
  </conditionalFormatting>
  <conditionalFormatting sqref="F24">
    <cfRule type="expression" dxfId="402" priority="466">
      <formula>F24=""</formula>
    </cfRule>
  </conditionalFormatting>
  <conditionalFormatting sqref="F80">
    <cfRule type="expression" dxfId="401" priority="442">
      <formula>F80=""</formula>
    </cfRule>
  </conditionalFormatting>
  <conditionalFormatting sqref="F85">
    <cfRule type="expression" dxfId="400" priority="441">
      <formula>F85=""</formula>
    </cfRule>
  </conditionalFormatting>
  <conditionalFormatting sqref="F84">
    <cfRule type="expression" dxfId="399" priority="440">
      <formula>F84=""</formula>
    </cfRule>
  </conditionalFormatting>
  <conditionalFormatting sqref="F89">
    <cfRule type="expression" dxfId="398" priority="439">
      <formula>F89=""</formula>
    </cfRule>
  </conditionalFormatting>
  <conditionalFormatting sqref="F88">
    <cfRule type="expression" dxfId="397" priority="438">
      <formula>F88=""</formula>
    </cfRule>
  </conditionalFormatting>
  <conditionalFormatting sqref="F93">
    <cfRule type="expression" dxfId="396" priority="437">
      <formula>F93=""</formula>
    </cfRule>
  </conditionalFormatting>
  <conditionalFormatting sqref="F92">
    <cfRule type="expression" dxfId="395" priority="436">
      <formula>F92=""</formula>
    </cfRule>
  </conditionalFormatting>
  <conditionalFormatting sqref="F97">
    <cfRule type="expression" dxfId="394" priority="435">
      <formula>F97=""</formula>
    </cfRule>
  </conditionalFormatting>
  <conditionalFormatting sqref="F96">
    <cfRule type="expression" dxfId="393" priority="434">
      <formula>F96=""</formula>
    </cfRule>
  </conditionalFormatting>
  <conditionalFormatting sqref="F52">
    <cfRule type="expression" dxfId="392" priority="456">
      <formula>F52=""</formula>
    </cfRule>
  </conditionalFormatting>
  <conditionalFormatting sqref="F57">
    <cfRule type="expression" dxfId="391" priority="455">
      <formula>F57=""</formula>
    </cfRule>
  </conditionalFormatting>
  <conditionalFormatting sqref="F56">
    <cfRule type="expression" dxfId="390" priority="454">
      <formula>F56=""</formula>
    </cfRule>
  </conditionalFormatting>
  <conditionalFormatting sqref="F61">
    <cfRule type="expression" dxfId="389" priority="453">
      <formula>F61=""</formula>
    </cfRule>
  </conditionalFormatting>
  <conditionalFormatting sqref="F60">
    <cfRule type="expression" dxfId="388" priority="452">
      <formula>F60=""</formula>
    </cfRule>
  </conditionalFormatting>
  <conditionalFormatting sqref="F65">
    <cfRule type="expression" dxfId="387" priority="451">
      <formula>F65=""</formula>
    </cfRule>
  </conditionalFormatting>
  <conditionalFormatting sqref="F64">
    <cfRule type="expression" dxfId="386" priority="450">
      <formula>F64=""</formula>
    </cfRule>
  </conditionalFormatting>
  <conditionalFormatting sqref="F69">
    <cfRule type="expression" dxfId="385" priority="449">
      <formula>F69=""</formula>
    </cfRule>
  </conditionalFormatting>
  <conditionalFormatting sqref="F73">
    <cfRule type="expression" dxfId="384" priority="447">
      <formula>F73=""</formula>
    </cfRule>
  </conditionalFormatting>
  <conditionalFormatting sqref="F77">
    <cfRule type="expression" dxfId="383" priority="445">
      <formula>F77=""</formula>
    </cfRule>
  </conditionalFormatting>
  <conditionalFormatting sqref="F76">
    <cfRule type="expression" dxfId="382" priority="444">
      <formula>F76=""</formula>
    </cfRule>
  </conditionalFormatting>
  <conditionalFormatting sqref="F81">
    <cfRule type="expression" dxfId="381" priority="443">
      <formula>F81=""</formula>
    </cfRule>
  </conditionalFormatting>
  <conditionalFormatting sqref="F104">
    <cfRule type="expression" dxfId="380" priority="430">
      <formula>F104=""</formula>
    </cfRule>
  </conditionalFormatting>
  <conditionalFormatting sqref="F109">
    <cfRule type="expression" dxfId="379" priority="429">
      <formula>F109=""</formula>
    </cfRule>
  </conditionalFormatting>
  <conditionalFormatting sqref="F108">
    <cfRule type="expression" dxfId="378" priority="428">
      <formula>F108=""</formula>
    </cfRule>
  </conditionalFormatting>
  <conditionalFormatting sqref="F113">
    <cfRule type="expression" dxfId="377" priority="427">
      <formula>F113=""</formula>
    </cfRule>
  </conditionalFormatting>
  <conditionalFormatting sqref="F112">
    <cfRule type="expression" dxfId="376" priority="426">
      <formula>F112=""</formula>
    </cfRule>
  </conditionalFormatting>
  <conditionalFormatting sqref="F117">
    <cfRule type="expression" dxfId="375" priority="425">
      <formula>F117=""</formula>
    </cfRule>
  </conditionalFormatting>
  <conditionalFormatting sqref="F116">
    <cfRule type="expression" dxfId="374" priority="424">
      <formula>F116=""</formula>
    </cfRule>
  </conditionalFormatting>
  <conditionalFormatting sqref="F121">
    <cfRule type="expression" dxfId="373" priority="423">
      <formula>F121=""</formula>
    </cfRule>
  </conditionalFormatting>
  <conditionalFormatting sqref="F120">
    <cfRule type="expression" dxfId="372" priority="422">
      <formula>F120=""</formula>
    </cfRule>
  </conditionalFormatting>
  <conditionalFormatting sqref="F101">
    <cfRule type="expression" dxfId="371" priority="433">
      <formula>F101=""</formula>
    </cfRule>
  </conditionalFormatting>
  <conditionalFormatting sqref="F100">
    <cfRule type="expression" dxfId="370" priority="432">
      <formula>F100=""</formula>
    </cfRule>
  </conditionalFormatting>
  <conditionalFormatting sqref="F105">
    <cfRule type="expression" dxfId="369" priority="431">
      <formula>F105=""</formula>
    </cfRule>
  </conditionalFormatting>
  <conditionalFormatting sqref="F133">
    <cfRule type="expression" dxfId="368" priority="421">
      <formula>F133=""</formula>
    </cfRule>
  </conditionalFormatting>
  <conditionalFormatting sqref="F132">
    <cfRule type="expression" dxfId="367" priority="420">
      <formula>F132=""</formula>
    </cfRule>
  </conditionalFormatting>
  <conditionalFormatting sqref="F125">
    <cfRule type="expression" dxfId="366" priority="419">
      <formula>F125=""</formula>
    </cfRule>
  </conditionalFormatting>
  <conditionalFormatting sqref="F124">
    <cfRule type="expression" dxfId="365" priority="418">
      <formula>F124=""</formula>
    </cfRule>
  </conditionalFormatting>
  <conditionalFormatting sqref="F137">
    <cfRule type="expression" dxfId="364" priority="417">
      <formula>F137=""</formula>
    </cfRule>
  </conditionalFormatting>
  <conditionalFormatting sqref="F136">
    <cfRule type="expression" dxfId="363" priority="416">
      <formula>F136=""</formula>
    </cfRule>
  </conditionalFormatting>
  <conditionalFormatting sqref="F141">
    <cfRule type="expression" dxfId="362" priority="415">
      <formula>F141=""</formula>
    </cfRule>
  </conditionalFormatting>
  <conditionalFormatting sqref="F140">
    <cfRule type="expression" dxfId="361" priority="414">
      <formula>F140=""</formula>
    </cfRule>
  </conditionalFormatting>
  <conditionalFormatting sqref="F145">
    <cfRule type="expression" dxfId="360" priority="413">
      <formula>F145=""</formula>
    </cfRule>
  </conditionalFormatting>
  <conditionalFormatting sqref="F144">
    <cfRule type="expression" dxfId="359" priority="412">
      <formula>F144=""</formula>
    </cfRule>
  </conditionalFormatting>
  <conditionalFormatting sqref="F149">
    <cfRule type="expression" dxfId="358" priority="411">
      <formula>F149=""</formula>
    </cfRule>
  </conditionalFormatting>
  <conditionalFormatting sqref="F148">
    <cfRule type="expression" dxfId="357" priority="410">
      <formula>F148=""</formula>
    </cfRule>
  </conditionalFormatting>
  <conditionalFormatting sqref="F153">
    <cfRule type="expression" dxfId="356" priority="409">
      <formula>F153=""</formula>
    </cfRule>
  </conditionalFormatting>
  <conditionalFormatting sqref="F152">
    <cfRule type="expression" dxfId="355" priority="408">
      <formula>F152=""</formula>
    </cfRule>
  </conditionalFormatting>
  <conditionalFormatting sqref="F157">
    <cfRule type="expression" dxfId="354" priority="407">
      <formula>F157=""</formula>
    </cfRule>
  </conditionalFormatting>
  <conditionalFormatting sqref="F156">
    <cfRule type="expression" dxfId="353" priority="406">
      <formula>F156=""</formula>
    </cfRule>
  </conditionalFormatting>
  <conditionalFormatting sqref="F161">
    <cfRule type="expression" dxfId="352" priority="405">
      <formula>F161=""</formula>
    </cfRule>
  </conditionalFormatting>
  <conditionalFormatting sqref="F160">
    <cfRule type="expression" dxfId="351" priority="404">
      <formula>F160=""</formula>
    </cfRule>
  </conditionalFormatting>
  <conditionalFormatting sqref="K154">
    <cfRule type="expression" dxfId="350" priority="72">
      <formula>K154=""</formula>
    </cfRule>
  </conditionalFormatting>
  <conditionalFormatting sqref="D154">
    <cfRule type="expression" dxfId="349" priority="71">
      <formula>D154=""</formula>
    </cfRule>
  </conditionalFormatting>
  <conditionalFormatting sqref="E154">
    <cfRule type="expression" dxfId="348" priority="70">
      <formula>E154=""</formula>
    </cfRule>
  </conditionalFormatting>
  <conditionalFormatting sqref="F31">
    <cfRule type="expression" dxfId="347" priority="400">
      <formula>F31=""</formula>
    </cfRule>
  </conditionalFormatting>
  <conditionalFormatting sqref="H158">
    <cfRule type="expression" dxfId="346" priority="66">
      <formula>H158=""</formula>
    </cfRule>
  </conditionalFormatting>
  <conditionalFormatting sqref="I158">
    <cfRule type="expression" dxfId="345" priority="65">
      <formula>I158=""</formula>
    </cfRule>
  </conditionalFormatting>
  <conditionalFormatting sqref="F126">
    <cfRule type="expression" dxfId="344" priority="43">
      <formula>F126=""</formula>
    </cfRule>
  </conditionalFormatting>
  <conditionalFormatting sqref="G126">
    <cfRule type="expression" dxfId="343" priority="42">
      <formula>G126=""</formula>
    </cfRule>
  </conditionalFormatting>
  <conditionalFormatting sqref="J158">
    <cfRule type="expression" dxfId="342" priority="64">
      <formula>J158=""</formula>
    </cfRule>
  </conditionalFormatting>
  <conditionalFormatting sqref="K158">
    <cfRule type="expression" dxfId="341" priority="63">
      <formula>K158=""</formula>
    </cfRule>
  </conditionalFormatting>
  <conditionalFormatting sqref="D158">
    <cfRule type="expression" dxfId="340" priority="62">
      <formula>D158=""</formula>
    </cfRule>
  </conditionalFormatting>
  <conditionalFormatting sqref="E158">
    <cfRule type="expression" dxfId="339" priority="61">
      <formula>E158=""</formula>
    </cfRule>
  </conditionalFormatting>
  <conditionalFormatting sqref="F33">
    <cfRule type="expression" dxfId="338" priority="391">
      <formula>F33=""</formula>
    </cfRule>
  </conditionalFormatting>
  <conditionalFormatting sqref="F32">
    <cfRule type="expression" dxfId="337" priority="390">
      <formula>F32=""</formula>
    </cfRule>
  </conditionalFormatting>
  <conditionalFormatting sqref="D126">
    <cfRule type="expression" dxfId="336" priority="37">
      <formula>D126=""</formula>
    </cfRule>
  </conditionalFormatting>
  <conditionalFormatting sqref="E126">
    <cfRule type="expression" dxfId="335" priority="36">
      <formula>E126=""</formula>
    </cfRule>
  </conditionalFormatting>
  <conditionalFormatting sqref="F35">
    <cfRule type="expression" dxfId="334" priority="386">
      <formula>F35=""</formula>
    </cfRule>
  </conditionalFormatting>
  <conditionalFormatting sqref="H126">
    <cfRule type="expression" dxfId="333" priority="41">
      <formula>H126=""</formula>
    </cfRule>
  </conditionalFormatting>
  <conditionalFormatting sqref="I126">
    <cfRule type="expression" dxfId="332" priority="40">
      <formula>I126=""</formula>
    </cfRule>
  </conditionalFormatting>
  <conditionalFormatting sqref="J126">
    <cfRule type="expression" dxfId="331" priority="39">
      <formula>J126=""</formula>
    </cfRule>
  </conditionalFormatting>
  <conditionalFormatting sqref="K126">
    <cfRule type="expression" dxfId="330" priority="38">
      <formula>K126=""</formula>
    </cfRule>
  </conditionalFormatting>
  <conditionalFormatting sqref="F37">
    <cfRule type="expression" dxfId="329" priority="377">
      <formula>F37=""</formula>
    </cfRule>
  </conditionalFormatting>
  <conditionalFormatting sqref="I26">
    <cfRule type="expression" dxfId="328" priority="353">
      <formula>I26=""</formula>
    </cfRule>
  </conditionalFormatting>
  <conditionalFormatting sqref="H18">
    <cfRule type="expression" dxfId="327" priority="372">
      <formula>H18=""</formula>
    </cfRule>
  </conditionalFormatting>
  <conditionalFormatting sqref="C18">
    <cfRule type="expression" dxfId="326" priority="375">
      <formula>C18=""</formula>
    </cfRule>
  </conditionalFormatting>
  <conditionalFormatting sqref="F18">
    <cfRule type="expression" dxfId="325" priority="374">
      <formula>F18=""</formula>
    </cfRule>
  </conditionalFormatting>
  <conditionalFormatting sqref="G18">
    <cfRule type="expression" dxfId="324" priority="373">
      <formula>G18=""</formula>
    </cfRule>
  </conditionalFormatting>
  <conditionalFormatting sqref="C30">
    <cfRule type="expression" dxfId="323" priority="348">
      <formula>C30=""</formula>
    </cfRule>
  </conditionalFormatting>
  <conditionalFormatting sqref="F30">
    <cfRule type="expression" dxfId="322" priority="347">
      <formula>F30=""</formula>
    </cfRule>
  </conditionalFormatting>
  <conditionalFormatting sqref="K18">
    <cfRule type="expression" dxfId="321" priority="369">
      <formula>K18=""</formula>
    </cfRule>
  </conditionalFormatting>
  <conditionalFormatting sqref="D18">
    <cfRule type="expression" dxfId="320" priority="368">
      <formula>D18=""</formula>
    </cfRule>
  </conditionalFormatting>
  <conditionalFormatting sqref="I30">
    <cfRule type="expression" dxfId="319" priority="344">
      <formula>I30=""</formula>
    </cfRule>
  </conditionalFormatting>
  <conditionalFormatting sqref="E30">
    <cfRule type="expression" dxfId="318" priority="340">
      <formula>E30=""</formula>
    </cfRule>
  </conditionalFormatting>
  <conditionalFormatting sqref="J30">
    <cfRule type="expression" dxfId="317" priority="343">
      <formula>J30=""</formula>
    </cfRule>
  </conditionalFormatting>
  <conditionalFormatting sqref="K30">
    <cfRule type="expression" dxfId="316" priority="342">
      <formula>K30=""</formula>
    </cfRule>
  </conditionalFormatting>
  <conditionalFormatting sqref="D30">
    <cfRule type="expression" dxfId="315" priority="341">
      <formula>D30=""</formula>
    </cfRule>
  </conditionalFormatting>
  <conditionalFormatting sqref="I22">
    <cfRule type="expression" dxfId="314" priority="362">
      <formula>I22=""</formula>
    </cfRule>
  </conditionalFormatting>
  <conditionalFormatting sqref="J22">
    <cfRule type="expression" dxfId="313" priority="361">
      <formula>J22=""</formula>
    </cfRule>
  </conditionalFormatting>
  <conditionalFormatting sqref="K22">
    <cfRule type="expression" dxfId="312" priority="360">
      <formula>K22=""</formula>
    </cfRule>
  </conditionalFormatting>
  <conditionalFormatting sqref="D22">
    <cfRule type="expression" dxfId="311" priority="359">
      <formula>D22=""</formula>
    </cfRule>
  </conditionalFormatting>
  <conditionalFormatting sqref="E22">
    <cfRule type="expression" dxfId="310" priority="358">
      <formula>E22=""</formula>
    </cfRule>
  </conditionalFormatting>
  <conditionalFormatting sqref="H26">
    <cfRule type="expression" dxfId="309" priority="354">
      <formula>H26=""</formula>
    </cfRule>
  </conditionalFormatting>
  <conditionalFormatting sqref="C26">
    <cfRule type="expression" dxfId="308" priority="357">
      <formula>C26=""</formula>
    </cfRule>
  </conditionalFormatting>
  <conditionalFormatting sqref="F26">
    <cfRule type="expression" dxfId="307" priority="356">
      <formula>F26=""</formula>
    </cfRule>
  </conditionalFormatting>
  <conditionalFormatting sqref="G26">
    <cfRule type="expression" dxfId="306" priority="355">
      <formula>G26=""</formula>
    </cfRule>
  </conditionalFormatting>
  <conditionalFormatting sqref="J26">
    <cfRule type="expression" dxfId="305" priority="352">
      <formula>J26=""</formula>
    </cfRule>
  </conditionalFormatting>
  <conditionalFormatting sqref="K26">
    <cfRule type="expression" dxfId="304" priority="351">
      <formula>K26=""</formula>
    </cfRule>
  </conditionalFormatting>
  <conditionalFormatting sqref="D26">
    <cfRule type="expression" dxfId="303" priority="350">
      <formula>D26=""</formula>
    </cfRule>
  </conditionalFormatting>
  <conditionalFormatting sqref="E26">
    <cfRule type="expression" dxfId="302" priority="349">
      <formula>E26=""</formula>
    </cfRule>
  </conditionalFormatting>
  <conditionalFormatting sqref="H30">
    <cfRule type="expression" dxfId="301" priority="345">
      <formula>H30=""</formula>
    </cfRule>
  </conditionalFormatting>
  <conditionalFormatting sqref="H34">
    <cfRule type="expression" dxfId="300" priority="336">
      <formula>H34=""</formula>
    </cfRule>
  </conditionalFormatting>
  <conditionalFormatting sqref="I34">
    <cfRule type="expression" dxfId="299" priority="335">
      <formula>I34=""</formula>
    </cfRule>
  </conditionalFormatting>
  <conditionalFormatting sqref="G30">
    <cfRule type="expression" dxfId="298" priority="346">
      <formula>G30=""</formula>
    </cfRule>
  </conditionalFormatting>
  <conditionalFormatting sqref="D34">
    <cfRule type="expression" dxfId="297" priority="332">
      <formula>D34=""</formula>
    </cfRule>
  </conditionalFormatting>
  <conditionalFormatting sqref="E34">
    <cfRule type="expression" dxfId="296" priority="331">
      <formula>E34=""</formula>
    </cfRule>
  </conditionalFormatting>
  <conditionalFormatting sqref="C38">
    <cfRule type="expression" dxfId="295" priority="330">
      <formula>C38=""</formula>
    </cfRule>
  </conditionalFormatting>
  <conditionalFormatting sqref="F38">
    <cfRule type="expression" dxfId="294" priority="329">
      <formula>F38=""</formula>
    </cfRule>
  </conditionalFormatting>
  <conditionalFormatting sqref="G38">
    <cfRule type="expression" dxfId="293" priority="328">
      <formula>G38=""</formula>
    </cfRule>
  </conditionalFormatting>
  <conditionalFormatting sqref="C34">
    <cfRule type="expression" dxfId="292" priority="339">
      <formula>C34=""</formula>
    </cfRule>
  </conditionalFormatting>
  <conditionalFormatting sqref="F34">
    <cfRule type="expression" dxfId="291" priority="338">
      <formula>F34=""</formula>
    </cfRule>
  </conditionalFormatting>
  <conditionalFormatting sqref="G34">
    <cfRule type="expression" dxfId="290" priority="337">
      <formula>G34=""</formula>
    </cfRule>
  </conditionalFormatting>
  <conditionalFormatting sqref="J34">
    <cfRule type="expression" dxfId="289" priority="334">
      <formula>J34=""</formula>
    </cfRule>
  </conditionalFormatting>
  <conditionalFormatting sqref="K34">
    <cfRule type="expression" dxfId="288" priority="333">
      <formula>K34=""</formula>
    </cfRule>
  </conditionalFormatting>
  <conditionalFormatting sqref="H38">
    <cfRule type="expression" dxfId="287" priority="327">
      <formula>H38=""</formula>
    </cfRule>
  </conditionalFormatting>
  <conditionalFormatting sqref="I38">
    <cfRule type="expression" dxfId="286" priority="326">
      <formula>I38=""</formula>
    </cfRule>
  </conditionalFormatting>
  <conditionalFormatting sqref="J38">
    <cfRule type="expression" dxfId="285" priority="325">
      <formula>J38=""</formula>
    </cfRule>
  </conditionalFormatting>
  <conditionalFormatting sqref="K38">
    <cfRule type="expression" dxfId="284" priority="324">
      <formula>K38=""</formula>
    </cfRule>
  </conditionalFormatting>
  <conditionalFormatting sqref="D38">
    <cfRule type="expression" dxfId="283" priority="323">
      <formula>D38=""</formula>
    </cfRule>
  </conditionalFormatting>
  <conditionalFormatting sqref="E38">
    <cfRule type="expression" dxfId="282" priority="322">
      <formula>E38=""</formula>
    </cfRule>
  </conditionalFormatting>
  <conditionalFormatting sqref="H42">
    <cfRule type="expression" dxfId="281" priority="318">
      <formula>H42=""</formula>
    </cfRule>
  </conditionalFormatting>
  <conditionalFormatting sqref="C42">
    <cfRule type="expression" dxfId="280" priority="321">
      <formula>C42=""</formula>
    </cfRule>
  </conditionalFormatting>
  <conditionalFormatting sqref="F42">
    <cfRule type="expression" dxfId="279" priority="320">
      <formula>F42=""</formula>
    </cfRule>
  </conditionalFormatting>
  <conditionalFormatting sqref="G42">
    <cfRule type="expression" dxfId="278" priority="319">
      <formula>G42=""</formula>
    </cfRule>
  </conditionalFormatting>
  <conditionalFormatting sqref="I42">
    <cfRule type="expression" dxfId="277" priority="317">
      <formula>I42=""</formula>
    </cfRule>
  </conditionalFormatting>
  <conditionalFormatting sqref="J42">
    <cfRule type="expression" dxfId="276" priority="316">
      <formula>J42=""</formula>
    </cfRule>
  </conditionalFormatting>
  <conditionalFormatting sqref="K42">
    <cfRule type="expression" dxfId="275" priority="315">
      <formula>K42=""</formula>
    </cfRule>
  </conditionalFormatting>
  <conditionalFormatting sqref="D42">
    <cfRule type="expression" dxfId="274" priority="314">
      <formula>D42=""</formula>
    </cfRule>
  </conditionalFormatting>
  <conditionalFormatting sqref="E42">
    <cfRule type="expression" dxfId="273" priority="313">
      <formula>E42=""</formula>
    </cfRule>
  </conditionalFormatting>
  <conditionalFormatting sqref="H46">
    <cfRule type="expression" dxfId="272" priority="309">
      <formula>H46=""</formula>
    </cfRule>
  </conditionalFormatting>
  <conditionalFormatting sqref="C46">
    <cfRule type="expression" dxfId="271" priority="312">
      <formula>C46=""</formula>
    </cfRule>
  </conditionalFormatting>
  <conditionalFormatting sqref="F46">
    <cfRule type="expression" dxfId="270" priority="311">
      <formula>F46=""</formula>
    </cfRule>
  </conditionalFormatting>
  <conditionalFormatting sqref="G46">
    <cfRule type="expression" dxfId="269" priority="310">
      <formula>G46=""</formula>
    </cfRule>
  </conditionalFormatting>
  <conditionalFormatting sqref="I46">
    <cfRule type="expression" dxfId="268" priority="308">
      <formula>I46=""</formula>
    </cfRule>
  </conditionalFormatting>
  <conditionalFormatting sqref="J46">
    <cfRule type="expression" dxfId="267" priority="307">
      <formula>J46=""</formula>
    </cfRule>
  </conditionalFormatting>
  <conditionalFormatting sqref="K46">
    <cfRule type="expression" dxfId="266" priority="306">
      <formula>K46=""</formula>
    </cfRule>
  </conditionalFormatting>
  <conditionalFormatting sqref="D46">
    <cfRule type="expression" dxfId="265" priority="305">
      <formula>D46=""</formula>
    </cfRule>
  </conditionalFormatting>
  <conditionalFormatting sqref="E46">
    <cfRule type="expression" dxfId="264" priority="304">
      <formula>E46=""</formula>
    </cfRule>
  </conditionalFormatting>
  <conditionalFormatting sqref="H50">
    <cfRule type="expression" dxfId="263" priority="300">
      <formula>H50=""</formula>
    </cfRule>
  </conditionalFormatting>
  <conditionalFormatting sqref="C50">
    <cfRule type="expression" dxfId="262" priority="303">
      <formula>C50=""</formula>
    </cfRule>
  </conditionalFormatting>
  <conditionalFormatting sqref="F50">
    <cfRule type="expression" dxfId="261" priority="302">
      <formula>F50=""</formula>
    </cfRule>
  </conditionalFormatting>
  <conditionalFormatting sqref="G50">
    <cfRule type="expression" dxfId="260" priority="301">
      <formula>G50=""</formula>
    </cfRule>
  </conditionalFormatting>
  <conditionalFormatting sqref="I50">
    <cfRule type="expression" dxfId="259" priority="299">
      <formula>I50=""</formula>
    </cfRule>
  </conditionalFormatting>
  <conditionalFormatting sqref="J50">
    <cfRule type="expression" dxfId="258" priority="298">
      <formula>J50=""</formula>
    </cfRule>
  </conditionalFormatting>
  <conditionalFormatting sqref="K50">
    <cfRule type="expression" dxfId="257" priority="297">
      <formula>K50=""</formula>
    </cfRule>
  </conditionalFormatting>
  <conditionalFormatting sqref="D50">
    <cfRule type="expression" dxfId="256" priority="296">
      <formula>D50=""</formula>
    </cfRule>
  </conditionalFormatting>
  <conditionalFormatting sqref="E50">
    <cfRule type="expression" dxfId="255" priority="295">
      <formula>E50=""</formula>
    </cfRule>
  </conditionalFormatting>
  <conditionalFormatting sqref="H54">
    <cfRule type="expression" dxfId="254" priority="291">
      <formula>H54=""</formula>
    </cfRule>
  </conditionalFormatting>
  <conditionalFormatting sqref="C54">
    <cfRule type="expression" dxfId="253" priority="294">
      <formula>C54=""</formula>
    </cfRule>
  </conditionalFormatting>
  <conditionalFormatting sqref="F54">
    <cfRule type="expression" dxfId="252" priority="293">
      <formula>F54=""</formula>
    </cfRule>
  </conditionalFormatting>
  <conditionalFormatting sqref="G54">
    <cfRule type="expression" dxfId="251" priority="292">
      <formula>G54=""</formula>
    </cfRule>
  </conditionalFormatting>
  <conditionalFormatting sqref="I54">
    <cfRule type="expression" dxfId="250" priority="290">
      <formula>I54=""</formula>
    </cfRule>
  </conditionalFormatting>
  <conditionalFormatting sqref="J54">
    <cfRule type="expression" dxfId="249" priority="289">
      <formula>J54=""</formula>
    </cfRule>
  </conditionalFormatting>
  <conditionalFormatting sqref="K54">
    <cfRule type="expression" dxfId="248" priority="288">
      <formula>K54=""</formula>
    </cfRule>
  </conditionalFormatting>
  <conditionalFormatting sqref="D54">
    <cfRule type="expression" dxfId="247" priority="287">
      <formula>D54=""</formula>
    </cfRule>
  </conditionalFormatting>
  <conditionalFormatting sqref="E54">
    <cfRule type="expression" dxfId="246" priority="286">
      <formula>E54=""</formula>
    </cfRule>
  </conditionalFormatting>
  <conditionalFormatting sqref="H58">
    <cfRule type="expression" dxfId="245" priority="282">
      <formula>H58=""</formula>
    </cfRule>
  </conditionalFormatting>
  <conditionalFormatting sqref="C58">
    <cfRule type="expression" dxfId="244" priority="285">
      <formula>C58=""</formula>
    </cfRule>
  </conditionalFormatting>
  <conditionalFormatting sqref="F58">
    <cfRule type="expression" dxfId="243" priority="284">
      <formula>F58=""</formula>
    </cfRule>
  </conditionalFormatting>
  <conditionalFormatting sqref="G58">
    <cfRule type="expression" dxfId="242" priority="283">
      <formula>G58=""</formula>
    </cfRule>
  </conditionalFormatting>
  <conditionalFormatting sqref="I58">
    <cfRule type="expression" dxfId="241" priority="281">
      <formula>I58=""</formula>
    </cfRule>
  </conditionalFormatting>
  <conditionalFormatting sqref="J58">
    <cfRule type="expression" dxfId="240" priority="280">
      <formula>J58=""</formula>
    </cfRule>
  </conditionalFormatting>
  <conditionalFormatting sqref="K58">
    <cfRule type="expression" dxfId="239" priority="279">
      <formula>K58=""</formula>
    </cfRule>
  </conditionalFormatting>
  <conditionalFormatting sqref="D58">
    <cfRule type="expression" dxfId="238" priority="278">
      <formula>D58=""</formula>
    </cfRule>
  </conditionalFormatting>
  <conditionalFormatting sqref="E58">
    <cfRule type="expression" dxfId="237" priority="277">
      <formula>E58=""</formula>
    </cfRule>
  </conditionalFormatting>
  <conditionalFormatting sqref="H62">
    <cfRule type="expression" dxfId="236" priority="273">
      <formula>H62=""</formula>
    </cfRule>
  </conditionalFormatting>
  <conditionalFormatting sqref="C62">
    <cfRule type="expression" dxfId="235" priority="276">
      <formula>C62=""</formula>
    </cfRule>
  </conditionalFormatting>
  <conditionalFormatting sqref="F62">
    <cfRule type="expression" dxfId="234" priority="275">
      <formula>F62=""</formula>
    </cfRule>
  </conditionalFormatting>
  <conditionalFormatting sqref="G62">
    <cfRule type="expression" dxfId="233" priority="274">
      <formula>G62=""</formula>
    </cfRule>
  </conditionalFormatting>
  <conditionalFormatting sqref="I62">
    <cfRule type="expression" dxfId="232" priority="272">
      <formula>I62=""</formula>
    </cfRule>
  </conditionalFormatting>
  <conditionalFormatting sqref="J62">
    <cfRule type="expression" dxfId="231" priority="271">
      <formula>J62=""</formula>
    </cfRule>
  </conditionalFormatting>
  <conditionalFormatting sqref="K62">
    <cfRule type="expression" dxfId="230" priority="270">
      <formula>K62=""</formula>
    </cfRule>
  </conditionalFormatting>
  <conditionalFormatting sqref="D62">
    <cfRule type="expression" dxfId="229" priority="269">
      <formula>D62=""</formula>
    </cfRule>
  </conditionalFormatting>
  <conditionalFormatting sqref="E62">
    <cfRule type="expression" dxfId="228" priority="268">
      <formula>E62=""</formula>
    </cfRule>
  </conditionalFormatting>
  <conditionalFormatting sqref="H66">
    <cfRule type="expression" dxfId="227" priority="264">
      <formula>H66=""</formula>
    </cfRule>
  </conditionalFormatting>
  <conditionalFormatting sqref="C66">
    <cfRule type="expression" dxfId="226" priority="267">
      <formula>C66=""</formula>
    </cfRule>
  </conditionalFormatting>
  <conditionalFormatting sqref="F66">
    <cfRule type="expression" dxfId="225" priority="266">
      <formula>F66=""</formula>
    </cfRule>
  </conditionalFormatting>
  <conditionalFormatting sqref="G66">
    <cfRule type="expression" dxfId="224" priority="265">
      <formula>G66=""</formula>
    </cfRule>
  </conditionalFormatting>
  <conditionalFormatting sqref="I66">
    <cfRule type="expression" dxfId="223" priority="263">
      <formula>I66=""</formula>
    </cfRule>
  </conditionalFormatting>
  <conditionalFormatting sqref="J66">
    <cfRule type="expression" dxfId="222" priority="262">
      <formula>J66=""</formula>
    </cfRule>
  </conditionalFormatting>
  <conditionalFormatting sqref="K66">
    <cfRule type="expression" dxfId="221" priority="261">
      <formula>K66=""</formula>
    </cfRule>
  </conditionalFormatting>
  <conditionalFormatting sqref="D66">
    <cfRule type="expression" dxfId="220" priority="260">
      <formula>D66=""</formula>
    </cfRule>
  </conditionalFormatting>
  <conditionalFormatting sqref="E66">
    <cfRule type="expression" dxfId="219" priority="259">
      <formula>E66=""</formula>
    </cfRule>
  </conditionalFormatting>
  <conditionalFormatting sqref="H70">
    <cfRule type="expression" dxfId="218" priority="255">
      <formula>H70=""</formula>
    </cfRule>
  </conditionalFormatting>
  <conditionalFormatting sqref="C70">
    <cfRule type="expression" dxfId="217" priority="258">
      <formula>C70=""</formula>
    </cfRule>
  </conditionalFormatting>
  <conditionalFormatting sqref="F70">
    <cfRule type="expression" dxfId="216" priority="257">
      <formula>F70=""</formula>
    </cfRule>
  </conditionalFormatting>
  <conditionalFormatting sqref="G70">
    <cfRule type="expression" dxfId="215" priority="256">
      <formula>G70=""</formula>
    </cfRule>
  </conditionalFormatting>
  <conditionalFormatting sqref="I70">
    <cfRule type="expression" dxfId="214" priority="254">
      <formula>I70=""</formula>
    </cfRule>
  </conditionalFormatting>
  <conditionalFormatting sqref="J70">
    <cfRule type="expression" dxfId="213" priority="253">
      <formula>J70=""</formula>
    </cfRule>
  </conditionalFormatting>
  <conditionalFormatting sqref="K70">
    <cfRule type="expression" dxfId="212" priority="252">
      <formula>K70=""</formula>
    </cfRule>
  </conditionalFormatting>
  <conditionalFormatting sqref="D70">
    <cfRule type="expression" dxfId="211" priority="251">
      <formula>D70=""</formula>
    </cfRule>
  </conditionalFormatting>
  <conditionalFormatting sqref="E70">
    <cfRule type="expression" dxfId="210" priority="250">
      <formula>E70=""</formula>
    </cfRule>
  </conditionalFormatting>
  <conditionalFormatting sqref="H74">
    <cfRule type="expression" dxfId="209" priority="246">
      <formula>H74=""</formula>
    </cfRule>
  </conditionalFormatting>
  <conditionalFormatting sqref="C74">
    <cfRule type="expression" dxfId="208" priority="249">
      <formula>C74=""</formula>
    </cfRule>
  </conditionalFormatting>
  <conditionalFormatting sqref="F74">
    <cfRule type="expression" dxfId="207" priority="248">
      <formula>F74=""</formula>
    </cfRule>
  </conditionalFormatting>
  <conditionalFormatting sqref="G74">
    <cfRule type="expression" dxfId="206" priority="247">
      <formula>G74=""</formula>
    </cfRule>
  </conditionalFormatting>
  <conditionalFormatting sqref="I74">
    <cfRule type="expression" dxfId="205" priority="245">
      <formula>I74=""</formula>
    </cfRule>
  </conditionalFormatting>
  <conditionalFormatting sqref="J74">
    <cfRule type="expression" dxfId="204" priority="244">
      <formula>J74=""</formula>
    </cfRule>
  </conditionalFormatting>
  <conditionalFormatting sqref="K74">
    <cfRule type="expression" dxfId="203" priority="243">
      <formula>K74=""</formula>
    </cfRule>
  </conditionalFormatting>
  <conditionalFormatting sqref="D74">
    <cfRule type="expression" dxfId="202" priority="242">
      <formula>D74=""</formula>
    </cfRule>
  </conditionalFormatting>
  <conditionalFormatting sqref="E74">
    <cfRule type="expression" dxfId="201" priority="241">
      <formula>E74=""</formula>
    </cfRule>
  </conditionalFormatting>
  <conditionalFormatting sqref="H78">
    <cfRule type="expression" dxfId="200" priority="237">
      <formula>H78=""</formula>
    </cfRule>
  </conditionalFormatting>
  <conditionalFormatting sqref="C78">
    <cfRule type="expression" dxfId="199" priority="240">
      <formula>C78=""</formula>
    </cfRule>
  </conditionalFormatting>
  <conditionalFormatting sqref="F78">
    <cfRule type="expression" dxfId="198" priority="239">
      <formula>F78=""</formula>
    </cfRule>
  </conditionalFormatting>
  <conditionalFormatting sqref="G78">
    <cfRule type="expression" dxfId="197" priority="238">
      <formula>G78=""</formula>
    </cfRule>
  </conditionalFormatting>
  <conditionalFormatting sqref="I78">
    <cfRule type="expression" dxfId="196" priority="236">
      <formula>I78=""</formula>
    </cfRule>
  </conditionalFormatting>
  <conditionalFormatting sqref="J78">
    <cfRule type="expression" dxfId="195" priority="235">
      <formula>J78=""</formula>
    </cfRule>
  </conditionalFormatting>
  <conditionalFormatting sqref="K78">
    <cfRule type="expression" dxfId="194" priority="234">
      <formula>K78=""</formula>
    </cfRule>
  </conditionalFormatting>
  <conditionalFormatting sqref="D78">
    <cfRule type="expression" dxfId="193" priority="233">
      <formula>D78=""</formula>
    </cfRule>
  </conditionalFormatting>
  <conditionalFormatting sqref="E78">
    <cfRule type="expression" dxfId="192" priority="232">
      <formula>E78=""</formula>
    </cfRule>
  </conditionalFormatting>
  <conditionalFormatting sqref="H82">
    <cfRule type="expression" dxfId="191" priority="228">
      <formula>H82=""</formula>
    </cfRule>
  </conditionalFormatting>
  <conditionalFormatting sqref="C82">
    <cfRule type="expression" dxfId="190" priority="231">
      <formula>C82=""</formula>
    </cfRule>
  </conditionalFormatting>
  <conditionalFormatting sqref="F82">
    <cfRule type="expression" dxfId="189" priority="230">
      <formula>F82=""</formula>
    </cfRule>
  </conditionalFormatting>
  <conditionalFormatting sqref="G82">
    <cfRule type="expression" dxfId="188" priority="229">
      <formula>G82=""</formula>
    </cfRule>
  </conditionalFormatting>
  <conditionalFormatting sqref="I82">
    <cfRule type="expression" dxfId="187" priority="227">
      <formula>I82=""</formula>
    </cfRule>
  </conditionalFormatting>
  <conditionalFormatting sqref="J82">
    <cfRule type="expression" dxfId="186" priority="226">
      <formula>J82=""</formula>
    </cfRule>
  </conditionalFormatting>
  <conditionalFormatting sqref="K82">
    <cfRule type="expression" dxfId="185" priority="225">
      <formula>K82=""</formula>
    </cfRule>
  </conditionalFormatting>
  <conditionalFormatting sqref="D82">
    <cfRule type="expression" dxfId="184" priority="224">
      <formula>D82=""</formula>
    </cfRule>
  </conditionalFormatting>
  <conditionalFormatting sqref="E82">
    <cfRule type="expression" dxfId="183" priority="223">
      <formula>E82=""</formula>
    </cfRule>
  </conditionalFormatting>
  <conditionalFormatting sqref="H86">
    <cfRule type="expression" dxfId="182" priority="219">
      <formula>H86=""</formula>
    </cfRule>
  </conditionalFormatting>
  <conditionalFormatting sqref="C86">
    <cfRule type="expression" dxfId="181" priority="222">
      <formula>C86=""</formula>
    </cfRule>
  </conditionalFormatting>
  <conditionalFormatting sqref="F86">
    <cfRule type="expression" dxfId="180" priority="221">
      <formula>F86=""</formula>
    </cfRule>
  </conditionalFormatting>
  <conditionalFormatting sqref="G86">
    <cfRule type="expression" dxfId="179" priority="220">
      <formula>G86=""</formula>
    </cfRule>
  </conditionalFormatting>
  <conditionalFormatting sqref="I86">
    <cfRule type="expression" dxfId="178" priority="218">
      <formula>I86=""</formula>
    </cfRule>
  </conditionalFormatting>
  <conditionalFormatting sqref="J86">
    <cfRule type="expression" dxfId="177" priority="217">
      <formula>J86=""</formula>
    </cfRule>
  </conditionalFormatting>
  <conditionalFormatting sqref="K86">
    <cfRule type="expression" dxfId="176" priority="216">
      <formula>K86=""</formula>
    </cfRule>
  </conditionalFormatting>
  <conditionalFormatting sqref="D86">
    <cfRule type="expression" dxfId="175" priority="215">
      <formula>D86=""</formula>
    </cfRule>
  </conditionalFormatting>
  <conditionalFormatting sqref="E86">
    <cfRule type="expression" dxfId="174" priority="214">
      <formula>E86=""</formula>
    </cfRule>
  </conditionalFormatting>
  <conditionalFormatting sqref="H90">
    <cfRule type="expression" dxfId="173" priority="210">
      <formula>H90=""</formula>
    </cfRule>
  </conditionalFormatting>
  <conditionalFormatting sqref="C90">
    <cfRule type="expression" dxfId="172" priority="213">
      <formula>C90=""</formula>
    </cfRule>
  </conditionalFormatting>
  <conditionalFormatting sqref="F90">
    <cfRule type="expression" dxfId="171" priority="212">
      <formula>F90=""</formula>
    </cfRule>
  </conditionalFormatting>
  <conditionalFormatting sqref="G90">
    <cfRule type="expression" dxfId="170" priority="211">
      <formula>G90=""</formula>
    </cfRule>
  </conditionalFormatting>
  <conditionalFormatting sqref="I90">
    <cfRule type="expression" dxfId="169" priority="209">
      <formula>I90=""</formula>
    </cfRule>
  </conditionalFormatting>
  <conditionalFormatting sqref="J90">
    <cfRule type="expression" dxfId="168" priority="208">
      <formula>J90=""</formula>
    </cfRule>
  </conditionalFormatting>
  <conditionalFormatting sqref="K90">
    <cfRule type="expression" dxfId="167" priority="207">
      <formula>K90=""</formula>
    </cfRule>
  </conditionalFormatting>
  <conditionalFormatting sqref="D90">
    <cfRule type="expression" dxfId="166" priority="206">
      <formula>D90=""</formula>
    </cfRule>
  </conditionalFormatting>
  <conditionalFormatting sqref="E90">
    <cfRule type="expression" dxfId="165" priority="205">
      <formula>E90=""</formula>
    </cfRule>
  </conditionalFormatting>
  <conditionalFormatting sqref="H94">
    <cfRule type="expression" dxfId="164" priority="201">
      <formula>H94=""</formula>
    </cfRule>
  </conditionalFormatting>
  <conditionalFormatting sqref="C94">
    <cfRule type="expression" dxfId="163" priority="204">
      <formula>C94=""</formula>
    </cfRule>
  </conditionalFormatting>
  <conditionalFormatting sqref="F94">
    <cfRule type="expression" dxfId="162" priority="203">
      <formula>F94=""</formula>
    </cfRule>
  </conditionalFormatting>
  <conditionalFormatting sqref="G94">
    <cfRule type="expression" dxfId="161" priority="202">
      <formula>G94=""</formula>
    </cfRule>
  </conditionalFormatting>
  <conditionalFormatting sqref="I94">
    <cfRule type="expression" dxfId="160" priority="200">
      <formula>I94=""</formula>
    </cfRule>
  </conditionalFormatting>
  <conditionalFormatting sqref="J94">
    <cfRule type="expression" dxfId="159" priority="199">
      <formula>J94=""</formula>
    </cfRule>
  </conditionalFormatting>
  <conditionalFormatting sqref="K94">
    <cfRule type="expression" dxfId="158" priority="198">
      <formula>K94=""</formula>
    </cfRule>
  </conditionalFormatting>
  <conditionalFormatting sqref="D94">
    <cfRule type="expression" dxfId="157" priority="197">
      <formula>D94=""</formula>
    </cfRule>
  </conditionalFormatting>
  <conditionalFormatting sqref="E94">
    <cfRule type="expression" dxfId="156" priority="196">
      <formula>E94=""</formula>
    </cfRule>
  </conditionalFormatting>
  <conditionalFormatting sqref="H98">
    <cfRule type="expression" dxfId="155" priority="192">
      <formula>H98=""</formula>
    </cfRule>
  </conditionalFormatting>
  <conditionalFormatting sqref="C98">
    <cfRule type="expression" dxfId="154" priority="195">
      <formula>C98=""</formula>
    </cfRule>
  </conditionalFormatting>
  <conditionalFormatting sqref="F98">
    <cfRule type="expression" dxfId="153" priority="194">
      <formula>F98=""</formula>
    </cfRule>
  </conditionalFormatting>
  <conditionalFormatting sqref="G98">
    <cfRule type="expression" dxfId="152" priority="193">
      <formula>G98=""</formula>
    </cfRule>
  </conditionalFormatting>
  <conditionalFormatting sqref="I98">
    <cfRule type="expression" dxfId="151" priority="191">
      <formula>I98=""</formula>
    </cfRule>
  </conditionalFormatting>
  <conditionalFormatting sqref="J98">
    <cfRule type="expression" dxfId="150" priority="190">
      <formula>J98=""</formula>
    </cfRule>
  </conditionalFormatting>
  <conditionalFormatting sqref="K98">
    <cfRule type="expression" dxfId="149" priority="189">
      <formula>K98=""</formula>
    </cfRule>
  </conditionalFormatting>
  <conditionalFormatting sqref="D98">
    <cfRule type="expression" dxfId="148" priority="188">
      <formula>D98=""</formula>
    </cfRule>
  </conditionalFormatting>
  <conditionalFormatting sqref="E98">
    <cfRule type="expression" dxfId="147" priority="187">
      <formula>E98=""</formula>
    </cfRule>
  </conditionalFormatting>
  <conditionalFormatting sqref="H102">
    <cfRule type="expression" dxfId="146" priority="183">
      <formula>H102=""</formula>
    </cfRule>
  </conditionalFormatting>
  <conditionalFormatting sqref="C102">
    <cfRule type="expression" dxfId="145" priority="186">
      <formula>C102=""</formula>
    </cfRule>
  </conditionalFormatting>
  <conditionalFormatting sqref="F102">
    <cfRule type="expression" dxfId="144" priority="185">
      <formula>F102=""</formula>
    </cfRule>
  </conditionalFormatting>
  <conditionalFormatting sqref="G102">
    <cfRule type="expression" dxfId="143" priority="184">
      <formula>G102=""</formula>
    </cfRule>
  </conditionalFormatting>
  <conditionalFormatting sqref="I102">
    <cfRule type="expression" dxfId="142" priority="182">
      <formula>I102=""</formula>
    </cfRule>
  </conditionalFormatting>
  <conditionalFormatting sqref="J102">
    <cfRule type="expression" dxfId="141" priority="181">
      <formula>J102=""</formula>
    </cfRule>
  </conditionalFormatting>
  <conditionalFormatting sqref="K102">
    <cfRule type="expression" dxfId="140" priority="180">
      <formula>K102=""</formula>
    </cfRule>
  </conditionalFormatting>
  <conditionalFormatting sqref="D102">
    <cfRule type="expression" dxfId="139" priority="179">
      <formula>D102=""</formula>
    </cfRule>
  </conditionalFormatting>
  <conditionalFormatting sqref="E102">
    <cfRule type="expression" dxfId="138" priority="178">
      <formula>E102=""</formula>
    </cfRule>
  </conditionalFormatting>
  <conditionalFormatting sqref="H106">
    <cfRule type="expression" dxfId="137" priority="174">
      <formula>H106=""</formula>
    </cfRule>
  </conditionalFormatting>
  <conditionalFormatting sqref="C106">
    <cfRule type="expression" dxfId="136" priority="177">
      <formula>C106=""</formula>
    </cfRule>
  </conditionalFormatting>
  <conditionalFormatting sqref="F106">
    <cfRule type="expression" dxfId="135" priority="176">
      <formula>F106=""</formula>
    </cfRule>
  </conditionalFormatting>
  <conditionalFormatting sqref="G106">
    <cfRule type="expression" dxfId="134" priority="175">
      <formula>G106=""</formula>
    </cfRule>
  </conditionalFormatting>
  <conditionalFormatting sqref="I106">
    <cfRule type="expression" dxfId="133" priority="173">
      <formula>I106=""</formula>
    </cfRule>
  </conditionalFormatting>
  <conditionalFormatting sqref="J106">
    <cfRule type="expression" dxfId="132" priority="172">
      <formula>J106=""</formula>
    </cfRule>
  </conditionalFormatting>
  <conditionalFormatting sqref="K106">
    <cfRule type="expression" dxfId="131" priority="171">
      <formula>K106=""</formula>
    </cfRule>
  </conditionalFormatting>
  <conditionalFormatting sqref="D106">
    <cfRule type="expression" dxfId="130" priority="170">
      <formula>D106=""</formula>
    </cfRule>
  </conditionalFormatting>
  <conditionalFormatting sqref="E106">
    <cfRule type="expression" dxfId="129" priority="169">
      <formula>E106=""</formula>
    </cfRule>
  </conditionalFormatting>
  <conditionalFormatting sqref="H110">
    <cfRule type="expression" dxfId="128" priority="165">
      <formula>H110=""</formula>
    </cfRule>
  </conditionalFormatting>
  <conditionalFormatting sqref="C110">
    <cfRule type="expression" dxfId="127" priority="168">
      <formula>C110=""</formula>
    </cfRule>
  </conditionalFormatting>
  <conditionalFormatting sqref="F110">
    <cfRule type="expression" dxfId="126" priority="167">
      <formula>F110=""</formula>
    </cfRule>
  </conditionalFormatting>
  <conditionalFormatting sqref="G110">
    <cfRule type="expression" dxfId="125" priority="166">
      <formula>G110=""</formula>
    </cfRule>
  </conditionalFormatting>
  <conditionalFormatting sqref="I110">
    <cfRule type="expression" dxfId="124" priority="164">
      <formula>I110=""</formula>
    </cfRule>
  </conditionalFormatting>
  <conditionalFormatting sqref="J110">
    <cfRule type="expression" dxfId="123" priority="163">
      <formula>J110=""</formula>
    </cfRule>
  </conditionalFormatting>
  <conditionalFormatting sqref="K110">
    <cfRule type="expression" dxfId="122" priority="162">
      <formula>K110=""</formula>
    </cfRule>
  </conditionalFormatting>
  <conditionalFormatting sqref="D110">
    <cfRule type="expression" dxfId="121" priority="161">
      <formula>D110=""</formula>
    </cfRule>
  </conditionalFormatting>
  <conditionalFormatting sqref="E110">
    <cfRule type="expression" dxfId="120" priority="160">
      <formula>E110=""</formula>
    </cfRule>
  </conditionalFormatting>
  <conditionalFormatting sqref="H114">
    <cfRule type="expression" dxfId="119" priority="156">
      <formula>H114=""</formula>
    </cfRule>
  </conditionalFormatting>
  <conditionalFormatting sqref="C114">
    <cfRule type="expression" dxfId="118" priority="159">
      <formula>C114=""</formula>
    </cfRule>
  </conditionalFormatting>
  <conditionalFormatting sqref="F114">
    <cfRule type="expression" dxfId="117" priority="158">
      <formula>F114=""</formula>
    </cfRule>
  </conditionalFormatting>
  <conditionalFormatting sqref="G114">
    <cfRule type="expression" dxfId="116" priority="157">
      <formula>G114=""</formula>
    </cfRule>
  </conditionalFormatting>
  <conditionalFormatting sqref="I114">
    <cfRule type="expression" dxfId="115" priority="155">
      <formula>I114=""</formula>
    </cfRule>
  </conditionalFormatting>
  <conditionalFormatting sqref="J114">
    <cfRule type="expression" dxfId="114" priority="154">
      <formula>J114=""</formula>
    </cfRule>
  </conditionalFormatting>
  <conditionalFormatting sqref="K114">
    <cfRule type="expression" dxfId="113" priority="153">
      <formula>K114=""</formula>
    </cfRule>
  </conditionalFormatting>
  <conditionalFormatting sqref="D114">
    <cfRule type="expression" dxfId="112" priority="152">
      <formula>D114=""</formula>
    </cfRule>
  </conditionalFormatting>
  <conditionalFormatting sqref="E114">
    <cfRule type="expression" dxfId="111" priority="151">
      <formula>E114=""</formula>
    </cfRule>
  </conditionalFormatting>
  <conditionalFormatting sqref="H118">
    <cfRule type="expression" dxfId="110" priority="147">
      <formula>H118=""</formula>
    </cfRule>
  </conditionalFormatting>
  <conditionalFormatting sqref="C118">
    <cfRule type="expression" dxfId="109" priority="150">
      <formula>C118=""</formula>
    </cfRule>
  </conditionalFormatting>
  <conditionalFormatting sqref="F118">
    <cfRule type="expression" dxfId="108" priority="149">
      <formula>F118=""</formula>
    </cfRule>
  </conditionalFormatting>
  <conditionalFormatting sqref="G118">
    <cfRule type="expression" dxfId="107" priority="148">
      <formula>G118=""</formula>
    </cfRule>
  </conditionalFormatting>
  <conditionalFormatting sqref="I118">
    <cfRule type="expression" dxfId="106" priority="146">
      <formula>I118=""</formula>
    </cfRule>
  </conditionalFormatting>
  <conditionalFormatting sqref="J118">
    <cfRule type="expression" dxfId="105" priority="145">
      <formula>J118=""</formula>
    </cfRule>
  </conditionalFormatting>
  <conditionalFormatting sqref="K118">
    <cfRule type="expression" dxfId="104" priority="144">
      <formula>K118=""</formula>
    </cfRule>
  </conditionalFormatting>
  <conditionalFormatting sqref="D118">
    <cfRule type="expression" dxfId="103" priority="143">
      <formula>D118=""</formula>
    </cfRule>
  </conditionalFormatting>
  <conditionalFormatting sqref="E118">
    <cfRule type="expression" dxfId="102" priority="142">
      <formula>E118=""</formula>
    </cfRule>
  </conditionalFormatting>
  <conditionalFormatting sqref="H122">
    <cfRule type="expression" dxfId="101" priority="138">
      <formula>H122=""</formula>
    </cfRule>
  </conditionalFormatting>
  <conditionalFormatting sqref="C122">
    <cfRule type="expression" dxfId="100" priority="141">
      <formula>C122=""</formula>
    </cfRule>
  </conditionalFormatting>
  <conditionalFormatting sqref="F122">
    <cfRule type="expression" dxfId="99" priority="140">
      <formula>F122=""</formula>
    </cfRule>
  </conditionalFormatting>
  <conditionalFormatting sqref="G122">
    <cfRule type="expression" dxfId="98" priority="139">
      <formula>G122=""</formula>
    </cfRule>
  </conditionalFormatting>
  <conditionalFormatting sqref="I122">
    <cfRule type="expression" dxfId="97" priority="137">
      <formula>I122=""</formula>
    </cfRule>
  </conditionalFormatting>
  <conditionalFormatting sqref="J122">
    <cfRule type="expression" dxfId="96" priority="136">
      <formula>J122=""</formula>
    </cfRule>
  </conditionalFormatting>
  <conditionalFormatting sqref="K122">
    <cfRule type="expression" dxfId="95" priority="135">
      <formula>K122=""</formula>
    </cfRule>
  </conditionalFormatting>
  <conditionalFormatting sqref="D122">
    <cfRule type="expression" dxfId="94" priority="134">
      <formula>D122=""</formula>
    </cfRule>
  </conditionalFormatting>
  <conditionalFormatting sqref="E122">
    <cfRule type="expression" dxfId="93" priority="133">
      <formula>E122=""</formula>
    </cfRule>
  </conditionalFormatting>
  <conditionalFormatting sqref="H130">
    <cfRule type="expression" dxfId="92" priority="129">
      <formula>H130=""</formula>
    </cfRule>
  </conditionalFormatting>
  <conditionalFormatting sqref="C130">
    <cfRule type="expression" dxfId="91" priority="132">
      <formula>C130=""</formula>
    </cfRule>
  </conditionalFormatting>
  <conditionalFormatting sqref="F130">
    <cfRule type="expression" dxfId="90" priority="131">
      <formula>F130=""</formula>
    </cfRule>
  </conditionalFormatting>
  <conditionalFormatting sqref="G130">
    <cfRule type="expression" dxfId="89" priority="130">
      <formula>G130=""</formula>
    </cfRule>
  </conditionalFormatting>
  <conditionalFormatting sqref="I130">
    <cfRule type="expression" dxfId="88" priority="128">
      <formula>I130=""</formula>
    </cfRule>
  </conditionalFormatting>
  <conditionalFormatting sqref="J130">
    <cfRule type="expression" dxfId="87" priority="127">
      <formula>J130=""</formula>
    </cfRule>
  </conditionalFormatting>
  <conditionalFormatting sqref="K130">
    <cfRule type="expression" dxfId="86" priority="126">
      <formula>K130=""</formula>
    </cfRule>
  </conditionalFormatting>
  <conditionalFormatting sqref="D130">
    <cfRule type="expression" dxfId="85" priority="125">
      <formula>D130=""</formula>
    </cfRule>
  </conditionalFormatting>
  <conditionalFormatting sqref="E130">
    <cfRule type="expression" dxfId="84" priority="124">
      <formula>E130=""</formula>
    </cfRule>
  </conditionalFormatting>
  <conditionalFormatting sqref="H134">
    <cfRule type="expression" dxfId="83" priority="120">
      <formula>H134=""</formula>
    </cfRule>
  </conditionalFormatting>
  <conditionalFormatting sqref="C134">
    <cfRule type="expression" dxfId="82" priority="123">
      <formula>C134=""</formula>
    </cfRule>
  </conditionalFormatting>
  <conditionalFormatting sqref="F134">
    <cfRule type="expression" dxfId="81" priority="122">
      <formula>F134=""</formula>
    </cfRule>
  </conditionalFormatting>
  <conditionalFormatting sqref="G134">
    <cfRule type="expression" dxfId="80" priority="121">
      <formula>G134=""</formula>
    </cfRule>
  </conditionalFormatting>
  <conditionalFormatting sqref="I134">
    <cfRule type="expression" dxfId="79" priority="119">
      <formula>I134=""</formula>
    </cfRule>
  </conditionalFormatting>
  <conditionalFormatting sqref="J134">
    <cfRule type="expression" dxfId="78" priority="118">
      <formula>J134=""</formula>
    </cfRule>
  </conditionalFormatting>
  <conditionalFormatting sqref="K134">
    <cfRule type="expression" dxfId="77" priority="117">
      <formula>K134=""</formula>
    </cfRule>
  </conditionalFormatting>
  <conditionalFormatting sqref="D134">
    <cfRule type="expression" dxfId="76" priority="116">
      <formula>D134=""</formula>
    </cfRule>
  </conditionalFormatting>
  <conditionalFormatting sqref="E134">
    <cfRule type="expression" dxfId="75" priority="115">
      <formula>E134=""</formula>
    </cfRule>
  </conditionalFormatting>
  <conditionalFormatting sqref="H138">
    <cfRule type="expression" dxfId="74" priority="111">
      <formula>H138=""</formula>
    </cfRule>
  </conditionalFormatting>
  <conditionalFormatting sqref="C138">
    <cfRule type="expression" dxfId="73" priority="114">
      <formula>C138=""</formula>
    </cfRule>
  </conditionalFormatting>
  <conditionalFormatting sqref="F138">
    <cfRule type="expression" dxfId="72" priority="113">
      <formula>F138=""</formula>
    </cfRule>
  </conditionalFormatting>
  <conditionalFormatting sqref="G138">
    <cfRule type="expression" dxfId="71" priority="112">
      <formula>G138=""</formula>
    </cfRule>
  </conditionalFormatting>
  <conditionalFormatting sqref="I138">
    <cfRule type="expression" dxfId="70" priority="110">
      <formula>I138=""</formula>
    </cfRule>
  </conditionalFormatting>
  <conditionalFormatting sqref="J138">
    <cfRule type="expression" dxfId="69" priority="109">
      <formula>J138=""</formula>
    </cfRule>
  </conditionalFormatting>
  <conditionalFormatting sqref="K138">
    <cfRule type="expression" dxfId="68" priority="108">
      <formula>K138=""</formula>
    </cfRule>
  </conditionalFormatting>
  <conditionalFormatting sqref="D138">
    <cfRule type="expression" dxfId="67" priority="107">
      <formula>D138=""</formula>
    </cfRule>
  </conditionalFormatting>
  <conditionalFormatting sqref="E138">
    <cfRule type="expression" dxfId="66" priority="106">
      <formula>E138=""</formula>
    </cfRule>
  </conditionalFormatting>
  <conditionalFormatting sqref="H142">
    <cfRule type="expression" dxfId="65" priority="102">
      <formula>H142=""</formula>
    </cfRule>
  </conditionalFormatting>
  <conditionalFormatting sqref="C142">
    <cfRule type="expression" dxfId="64" priority="105">
      <formula>C142=""</formula>
    </cfRule>
  </conditionalFormatting>
  <conditionalFormatting sqref="F142">
    <cfRule type="expression" dxfId="63" priority="104">
      <formula>F142=""</formula>
    </cfRule>
  </conditionalFormatting>
  <conditionalFormatting sqref="G142">
    <cfRule type="expression" dxfId="62" priority="103">
      <formula>G142=""</formula>
    </cfRule>
  </conditionalFormatting>
  <conditionalFormatting sqref="I142">
    <cfRule type="expression" dxfId="61" priority="101">
      <formula>I142=""</formula>
    </cfRule>
  </conditionalFormatting>
  <conditionalFormatting sqref="J142">
    <cfRule type="expression" dxfId="60" priority="100">
      <formula>J142=""</formula>
    </cfRule>
  </conditionalFormatting>
  <conditionalFormatting sqref="K142">
    <cfRule type="expression" dxfId="59" priority="99">
      <formula>K142=""</formula>
    </cfRule>
  </conditionalFormatting>
  <conditionalFormatting sqref="D142">
    <cfRule type="expression" dxfId="58" priority="98">
      <formula>D142=""</formula>
    </cfRule>
  </conditionalFormatting>
  <conditionalFormatting sqref="E142">
    <cfRule type="expression" dxfId="57" priority="97">
      <formula>E142=""</formula>
    </cfRule>
  </conditionalFormatting>
  <conditionalFormatting sqref="H146">
    <cfRule type="expression" dxfId="56" priority="93">
      <formula>H146=""</formula>
    </cfRule>
  </conditionalFormatting>
  <conditionalFormatting sqref="C146">
    <cfRule type="expression" dxfId="55" priority="96">
      <formula>C146=""</formula>
    </cfRule>
  </conditionalFormatting>
  <conditionalFormatting sqref="F146">
    <cfRule type="expression" dxfId="54" priority="95">
      <formula>F146=""</formula>
    </cfRule>
  </conditionalFormatting>
  <conditionalFormatting sqref="G146">
    <cfRule type="expression" dxfId="53" priority="94">
      <formula>G146=""</formula>
    </cfRule>
  </conditionalFormatting>
  <conditionalFormatting sqref="I146">
    <cfRule type="expression" dxfId="52" priority="92">
      <formula>I146=""</formula>
    </cfRule>
  </conditionalFormatting>
  <conditionalFormatting sqref="J146">
    <cfRule type="expression" dxfId="51" priority="91">
      <formula>J146=""</formula>
    </cfRule>
  </conditionalFormatting>
  <conditionalFormatting sqref="K146">
    <cfRule type="expression" dxfId="50" priority="90">
      <formula>K146=""</formula>
    </cfRule>
  </conditionalFormatting>
  <conditionalFormatting sqref="D146">
    <cfRule type="expression" dxfId="49" priority="89">
      <formula>D146=""</formula>
    </cfRule>
  </conditionalFormatting>
  <conditionalFormatting sqref="E146">
    <cfRule type="expression" dxfId="48" priority="88">
      <formula>E146=""</formula>
    </cfRule>
  </conditionalFormatting>
  <conditionalFormatting sqref="H150">
    <cfRule type="expression" dxfId="47" priority="84">
      <formula>H150=""</formula>
    </cfRule>
  </conditionalFormatting>
  <conditionalFormatting sqref="C150">
    <cfRule type="expression" dxfId="46" priority="87">
      <formula>C150=""</formula>
    </cfRule>
  </conditionalFormatting>
  <conditionalFormatting sqref="F150">
    <cfRule type="expression" dxfId="45" priority="86">
      <formula>F150=""</formula>
    </cfRule>
  </conditionalFormatting>
  <conditionalFormatting sqref="G150">
    <cfRule type="expression" dxfId="44" priority="85">
      <formula>G150=""</formula>
    </cfRule>
  </conditionalFormatting>
  <conditionalFormatting sqref="I150">
    <cfRule type="expression" dxfId="43" priority="83">
      <formula>I150=""</formula>
    </cfRule>
  </conditionalFormatting>
  <conditionalFormatting sqref="J150">
    <cfRule type="expression" dxfId="42" priority="82">
      <formula>J150=""</formula>
    </cfRule>
  </conditionalFormatting>
  <conditionalFormatting sqref="K150">
    <cfRule type="expression" dxfId="41" priority="81">
      <formula>K150=""</formula>
    </cfRule>
  </conditionalFormatting>
  <conditionalFormatting sqref="D150">
    <cfRule type="expression" dxfId="40" priority="80">
      <formula>D150=""</formula>
    </cfRule>
  </conditionalFormatting>
  <conditionalFormatting sqref="E150">
    <cfRule type="expression" dxfId="39" priority="79">
      <formula>E150=""</formula>
    </cfRule>
  </conditionalFormatting>
  <conditionalFormatting sqref="H154">
    <cfRule type="expression" dxfId="38" priority="75">
      <formula>H154=""</formula>
    </cfRule>
  </conditionalFormatting>
  <conditionalFormatting sqref="C154">
    <cfRule type="expression" dxfId="37" priority="78">
      <formula>C154=""</formula>
    </cfRule>
  </conditionalFormatting>
  <conditionalFormatting sqref="F154">
    <cfRule type="expression" dxfId="36" priority="77">
      <formula>F154=""</formula>
    </cfRule>
  </conditionalFormatting>
  <conditionalFormatting sqref="G154">
    <cfRule type="expression" dxfId="35" priority="76">
      <formula>G154=""</formula>
    </cfRule>
  </conditionalFormatting>
  <conditionalFormatting sqref="I154">
    <cfRule type="expression" dxfId="34" priority="74">
      <formula>I154=""</formula>
    </cfRule>
  </conditionalFormatting>
  <conditionalFormatting sqref="J154">
    <cfRule type="expression" dxfId="33" priority="73">
      <formula>J154=""</formula>
    </cfRule>
  </conditionalFormatting>
  <conditionalFormatting sqref="C158">
    <cfRule type="expression" dxfId="32" priority="69">
      <formula>C158=""</formula>
    </cfRule>
  </conditionalFormatting>
  <conditionalFormatting sqref="F158">
    <cfRule type="expression" dxfId="31" priority="68">
      <formula>F158=""</formula>
    </cfRule>
  </conditionalFormatting>
  <conditionalFormatting sqref="G158">
    <cfRule type="expression" dxfId="30" priority="67">
      <formula>G158=""</formula>
    </cfRule>
  </conditionalFormatting>
  <conditionalFormatting sqref="F250">
    <cfRule type="expression" dxfId="29" priority="60">
      <formula>F250="Název dílu"</formula>
    </cfRule>
  </conditionalFormatting>
  <conditionalFormatting sqref="C250">
    <cfRule type="expression" dxfId="28" priority="59">
      <formula>C250="Kód dílu"</formula>
    </cfRule>
  </conditionalFormatting>
  <conditionalFormatting sqref="F127">
    <cfRule type="expression" dxfId="27" priority="55">
      <formula>F127=""</formula>
    </cfRule>
  </conditionalFormatting>
  <conditionalFormatting sqref="F129">
    <cfRule type="expression" dxfId="26" priority="46">
      <formula>F129=""</formula>
    </cfRule>
  </conditionalFormatting>
  <conditionalFormatting sqref="F128">
    <cfRule type="expression" dxfId="25" priority="45">
      <formula>F128=""</formula>
    </cfRule>
  </conditionalFormatting>
  <conditionalFormatting sqref="C126">
    <cfRule type="expression" dxfId="24" priority="44">
      <formula>C126=""</formula>
    </cfRule>
  </conditionalFormatting>
  <conditionalFormatting sqref="J234">
    <cfRule type="expression" dxfId="23" priority="3">
      <formula>J234=""</formula>
    </cfRule>
  </conditionalFormatting>
  <conditionalFormatting sqref="G234">
    <cfRule type="expression" dxfId="22" priority="6">
      <formula>G234=""</formula>
    </cfRule>
  </conditionalFormatting>
  <conditionalFormatting sqref="E234">
    <cfRule type="expression" dxfId="21" priority="8">
      <formula>E234=""</formula>
    </cfRule>
  </conditionalFormatting>
  <conditionalFormatting sqref="F234">
    <cfRule type="expression" dxfId="20" priority="7">
      <formula>F234=""</formula>
    </cfRule>
  </conditionalFormatting>
  <conditionalFormatting sqref="K234">
    <cfRule type="expression" dxfId="19" priority="2">
      <formula>K234=""</formula>
    </cfRule>
  </conditionalFormatting>
  <conditionalFormatting sqref="D234">
    <cfRule type="expression" dxfId="18" priority="1">
      <formula>D234=""</formula>
    </cfRule>
  </conditionalFormatting>
  <conditionalFormatting sqref="C234">
    <cfRule type="expression" dxfId="17" priority="9">
      <formula>C234=""</formula>
    </cfRule>
  </conditionalFormatting>
  <conditionalFormatting sqref="H234">
    <cfRule type="expression" dxfId="16" priority="5">
      <formula>H234=""</formula>
    </cfRule>
  </conditionalFormatting>
  <conditionalFormatting sqref="I234">
    <cfRule type="expression" dxfId="15" priority="4">
      <formula>I234=""</formula>
    </cfRule>
  </conditionalFormatting>
  <dataValidations xWindow="760" yWindow="211" count="13">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9 F43 F51 F55 F59 F63 F67 F71 F75 F79 F83 F87 F91 F95 F99 F103 F107 F111 F115 F119 F123 F131 F135 F139 F143 F147 F151 F155 F159 F163 F167 F175 F179 F183 F187 F195 F199 F203 F171 F211 F215 F219 F227 F231 F207 F239 F243 F247 F191 F223 F47 F31 F35 F127" xr:uid="{00000000-0002-0000-0000-00000A000000}"/>
    <dataValidation allowBlank="1" showInputMessage="1" showErrorMessage="1" promptTitle="Výkaz výměr:" prompt="způsob stanovení množství položky, nebo odkaz na příslušnou přílohu dokumentace." sqref="F44 F20 F24 F28 F48 F40 F52 F56 F60 F64 F68 F72 F76 F80 F84 F88 F92 F100 F96 F104 F108 F112 F116 F132 F120 F124 F140 F136 F144 F148 F152 F156 F164 F168 F172 F184 F180 F188 F192 F200 F204 F208 F176 F216 F220 F224 F232 F240 F212 F244 F248 F196 F228 F16 F160 F32 F36 F128" xr:uid="{00000000-0002-0000-0000-00000B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41 F21 F25 F161 F49 F53 F57 F61 F65 F69 F73 F77 F81 F85 F89 F93 F97 F101 F105 F109 F113 F117 F133 F121 F37 F137 F141 F145 F149 F153 F157 F165 F173 F177 F181 F185 F197 F201 F169 F45 F209 F213 F217 F229 F205 F241 F129 F245 F249 F225 F189 F193 F221 F29 F33 F125 F233" xr:uid="{00000000-0002-0000-0000-00000C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4" manualBreakCount="4">
    <brk id="53" min="1" max="11" man="1"/>
    <brk id="113" min="1" max="11" man="1"/>
    <brk id="169" min="1" max="11" man="1"/>
    <brk id="229"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6328125" customWidth="1"/>
    <col min="3" max="3" width="9.3632812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130</v>
      </c>
    </row>
    <row r="38" spans="1:6" x14ac:dyDescent="0.35">
      <c r="B38" t="s">
        <v>132</v>
      </c>
    </row>
    <row r="39" spans="1:6" x14ac:dyDescent="0.35">
      <c r="A39" s="85">
        <v>43425</v>
      </c>
      <c r="B39"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36328125" defaultRowHeight="10" x14ac:dyDescent="0.2"/>
  <cols>
    <col min="1" max="1" width="3.54296875" style="27" customWidth="1"/>
    <col min="2" max="2" width="4.453125" style="8" customWidth="1"/>
    <col min="3" max="3" width="10.54296875" style="8" customWidth="1"/>
    <col min="4" max="5" width="10" style="8" customWidth="1"/>
    <col min="6" max="6" width="74.36328125" style="8" customWidth="1"/>
    <col min="7" max="7" width="9" style="9" customWidth="1"/>
    <col min="8" max="8" width="13" style="9" customWidth="1"/>
    <col min="9" max="10" width="9" style="9" customWidth="1"/>
    <col min="11" max="12" width="12.6328125" style="9" customWidth="1"/>
    <col min="13" max="16384" width="9.3632812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9" t="s">
        <v>131</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2019-01-31T08:28:16Z</cp:lastPrinted>
  <dcterms:created xsi:type="dcterms:W3CDTF">2015-03-16T09:47:49Z</dcterms:created>
  <dcterms:modified xsi:type="dcterms:W3CDTF">2019-03-08T11:24:37Z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